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mc:AlternateContent xmlns:mc="http://schemas.openxmlformats.org/markup-compatibility/2006">
    <mc:Choice Requires="x15">
      <x15ac:absPath xmlns:x15ac="http://schemas.microsoft.com/office/spreadsheetml/2010/11/ac" url="I:\sprawy komórek zaangażowanych we wdrażanie FUE\DOI\OIK\Komitet Sterujący\12.Sprawozdawczość z koordynacji\Sprawozdanie za 2021 r\Załączniki do sprawozdania\"/>
    </mc:Choice>
  </mc:AlternateContent>
  <xr:revisionPtr revIDLastSave="0" documentId="8_{4D105CB7-7E57-49B6-9DC5-40BA10817343}" xr6:coauthVersionLast="47" xr6:coauthVersionMax="47" xr10:uidLastSave="{00000000-0000-0000-0000-000000000000}"/>
  <bookViews>
    <workbookView xWindow="-110" yWindow="-110" windowWidth="19420" windowHeight="10420" tabRatio="710" xr2:uid="{00000000-000D-0000-FFFF-FFFF00000000}"/>
  </bookViews>
  <sheets>
    <sheet name="WM_alokacja_kontraktacja" sheetId="3" r:id="rId1"/>
    <sheet name="WM_Plany Działań" sheetId="1" r:id="rId2"/>
    <sheet name="WM_Projekty COVID" sheetId="10" r:id="rId3"/>
    <sheet name="WM_ewaluacja" sheetId="8" r:id="rId4"/>
    <sheet name="WM_wskaźniki" sheetId="9" r:id="rId5"/>
  </sheets>
  <externalReferences>
    <externalReference r:id="rId6"/>
    <externalReference r:id="rId7"/>
    <externalReference r:id="rId8"/>
  </externalReferences>
  <definedNames>
    <definedName name="_xlnm._FilterDatabase" localSheetId="0" hidden="1">WM_alokacja_kontraktacja!$A$5:$R$13</definedName>
    <definedName name="_xlnm._FilterDatabase" localSheetId="1" hidden="1">'WM_Plany Działań'!$A$5:$L$36</definedName>
    <definedName name="_xlnm._FilterDatabase" localSheetId="2" hidden="1">'WM_Projekty COVID'!$A$6:$Z$151</definedName>
    <definedName name="_xlnm.Print_Area" localSheetId="0">WM_alokacja_kontraktacja!$A$1:$T$20</definedName>
    <definedName name="_xlnm.Print_Area" localSheetId="3">WM_ewaluacja!$A$1:$D$1</definedName>
    <definedName name="_xlnm.Print_Area" localSheetId="1">'WM_Plany Działań'!$A$1:$L$31</definedName>
    <definedName name="PO" localSheetId="3">'[1]Informacje ogólne'!$K$118:$K$154</definedName>
    <definedName name="PO" localSheetId="2">'[1]Informacje ogólne'!$K$118:$K$154</definedName>
    <definedName name="PO" localSheetId="4">'[1]Informacje ogólne'!$K$118:$K$154</definedName>
    <definedName name="PO">'[2]Informacje ogólne'!$K$118:$K$154</definedName>
    <definedName name="skrot" localSheetId="3">#REF!</definedName>
    <definedName name="skrot" localSheetId="4">#REF!</definedName>
    <definedName name="skrot">#REF!</definedName>
    <definedName name="skroty_PI" localSheetId="3">'[3]Informacje ogólne'!$N$104:$N$109</definedName>
    <definedName name="skroty_PI" localSheetId="1">#REF!</definedName>
    <definedName name="skroty_PI">'[3]Informacje ogólne'!$N$104:$N$109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11" i="3" l="1"/>
  <c r="N11" i="3" s="1"/>
  <c r="I8" i="3" l="1"/>
  <c r="N8" i="3" s="1"/>
  <c r="G14" i="3"/>
  <c r="H14" i="3"/>
  <c r="G15" i="3" s="1"/>
  <c r="G16" i="3" s="1"/>
  <c r="I10" i="3"/>
  <c r="I12" i="3"/>
  <c r="N13" i="3" l="1"/>
  <c r="N12" i="3"/>
  <c r="N10" i="3"/>
  <c r="N9" i="3"/>
  <c r="I7" i="3"/>
  <c r="N7" i="3" s="1"/>
  <c r="P152" i="10" l="1"/>
  <c r="Q16" i="3" l="1"/>
  <c r="P16" i="3"/>
  <c r="O16" i="3"/>
  <c r="F37" i="1" l="1"/>
  <c r="U9" i="10" l="1"/>
  <c r="Q9" i="10"/>
  <c r="P9" i="10"/>
  <c r="O9" i="10"/>
  <c r="N9"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Katarzyna Templin</author>
  </authors>
  <commentList>
    <comment ref="P96" authorId="0" shapeId="0" xr:uid="{00000000-0006-0000-0200-000001000000}">
      <text>
        <r>
          <rPr>
            <b/>
            <sz val="9"/>
            <color indexed="81"/>
            <rFont val="Tahoma"/>
            <family val="2"/>
            <charset val="238"/>
          </rPr>
          <t>Katarzyna Templin:</t>
        </r>
        <r>
          <rPr>
            <sz val="9"/>
            <color indexed="81"/>
            <rFont val="Tahoma"/>
            <family val="2"/>
            <charset val="238"/>
          </rPr>
          <t xml:space="preserve">
</t>
        </r>
      </text>
    </comment>
  </commentList>
</comments>
</file>

<file path=xl/sharedStrings.xml><?xml version="1.0" encoding="utf-8"?>
<sst xmlns="http://schemas.openxmlformats.org/spreadsheetml/2006/main" count="3388" uniqueCount="890">
  <si>
    <t>Nr Priorytetu Inwestycyjnego</t>
  </si>
  <si>
    <t>Nr konkursu w PD/
Nr projektu pozakonkursowego  w PD</t>
  </si>
  <si>
    <t>konkurs/pozakonkursowy</t>
  </si>
  <si>
    <t>Nr narzędzia w Policy Paper</t>
  </si>
  <si>
    <t>Przedmiot konkursu/ Tytuł projektu pozakonkursowego</t>
  </si>
  <si>
    <t xml:space="preserve"> wkład UE [PLN]</t>
  </si>
  <si>
    <t>wkład krajowy [PLN]</t>
  </si>
  <si>
    <t>Planowany termin ogłoszenia konkursu/ złożenia wniosku o dofinansowanie dla projektu pozakonkursowego</t>
  </si>
  <si>
    <t>Uchwała KS</t>
  </si>
  <si>
    <t>Posiedzenie KS</t>
  </si>
  <si>
    <t>Infrastruktura ochrony zdrowia</t>
  </si>
  <si>
    <t>Nazwa Programu:</t>
  </si>
  <si>
    <t>PI 8vi</t>
  </si>
  <si>
    <t>K</t>
  </si>
  <si>
    <t>Narzędzie 5</t>
  </si>
  <si>
    <t>Narzędzie 3</t>
  </si>
  <si>
    <t>Narzędzie 2</t>
  </si>
  <si>
    <t>PI 9iv</t>
  </si>
  <si>
    <t>PI 9a</t>
  </si>
  <si>
    <t>X posiedzenie KS</t>
  </si>
  <si>
    <t>PI 2c</t>
  </si>
  <si>
    <t>XI posiedzenie KS</t>
  </si>
  <si>
    <t>Narzędzie 19</t>
  </si>
  <si>
    <t>Narzędzie 26</t>
  </si>
  <si>
    <t>Regionalny Program Operacyjny Województwa Warmińsko - Mazurskiego na lata 2014 – 2020</t>
  </si>
  <si>
    <t>E-zdrowie</t>
  </si>
  <si>
    <t>RPOWiM.3.K.1</t>
  </si>
  <si>
    <t xml:space="preserve">IV kw. 2016r. </t>
  </si>
  <si>
    <t>52/2016</t>
  </si>
  <si>
    <t>IX posiedzenie KS</t>
  </si>
  <si>
    <t>RPOWiM.10.7.K.1</t>
  </si>
  <si>
    <t xml:space="preserve">Realizacja programów profilaktycznych opracowanych 
na szczeblu krajowym pod nadzorem Ministerstwa Zdrowia w zakresie raka szyjki macicy, w tym działania zwiększające zgłaszalność na badania profilaktyczne
</t>
  </si>
  <si>
    <t>50/2016</t>
  </si>
  <si>
    <t>VIII posiedzenie KS</t>
  </si>
  <si>
    <t>RPOWiM.9.K.1</t>
  </si>
  <si>
    <t>Narzędzie 13, Narzędzie 14, Narzędzie 16 Narzędzie 17</t>
  </si>
  <si>
    <t>71/2016</t>
  </si>
  <si>
    <t>RPOWiM.9.K.2</t>
  </si>
  <si>
    <t>RPO WiM.10.K.2</t>
  </si>
  <si>
    <t>Typ 3: Realizacja programów profilaktycznych opracowanych 
na szczeblu krajowym pod nadzorem Ministerstwa Zdrowia w zakresie raka jelita grubego, w tym działania zwiększające zgłaszalność na badania profilaktyczne.</t>
  </si>
  <si>
    <t>I kw. 2017 r.</t>
  </si>
  <si>
    <t>88/2016</t>
  </si>
  <si>
    <t>RPO WiM.10.K.3</t>
  </si>
  <si>
    <t xml:space="preserve">Typ 2: Realizacja programów profilaktycznych opracowanych na szczeblu krajowym pod nadzorem Ministerstwa Zdrowia w zakresie raka piersi, w tym działania zwiększające zgłaszalność na badania profilaktyczne. </t>
  </si>
  <si>
    <t>RPOWiM.3.K.2</t>
  </si>
  <si>
    <t>II kwartał 2017 r.</t>
  </si>
  <si>
    <t>18/2017/XII</t>
  </si>
  <si>
    <t>XII posiedzenie KS</t>
  </si>
  <si>
    <t>RPO WiM.10.K.4</t>
  </si>
  <si>
    <t xml:space="preserve">Typ projektu 7: Realizacja programów zdrowotnych dotyczących chorób będących istotnym problemem zdrowotnym regionu 
w zakresie zakaźnych chorób odkleszczowych (borelioza 
i kleszczowe zapalenie mózgu), w tym działania zwiększające zgłaszalność na badania profilaktyczne. 
</t>
  </si>
  <si>
    <t>RPO WiM.10.K.5</t>
  </si>
  <si>
    <t>RPO WiM.11.K.3</t>
  </si>
  <si>
    <t>Opracowanie i wdrożenie programów wczesnego wykrywania (wraz z sanacją) wad rozwojowych i rehabilitacji dzieci zagrożonych niepełnosprawnością i niepełnosprawnych</t>
  </si>
  <si>
    <t>Narzędzie 13, Narzędzie 14, Narzędzie 16, Narzędzie 17</t>
  </si>
  <si>
    <t>IV kw. 2018 r.</t>
  </si>
  <si>
    <t>RPOWiM.3.K.3</t>
  </si>
  <si>
    <t>III kwartał 2018 r.</t>
  </si>
  <si>
    <t xml:space="preserve">IV kwartał 2018 r. </t>
  </si>
  <si>
    <t xml:space="preserve">II kwartał 2018 r. </t>
  </si>
  <si>
    <t>21/2018/O</t>
  </si>
  <si>
    <t>tryb obiegowy</t>
  </si>
  <si>
    <t xml:space="preserve">I kwartał 2019 r. </t>
  </si>
  <si>
    <t>RPO WiM.11.K.1</t>
  </si>
  <si>
    <t>Wdrożenie profilaktyki raka szyjki macicy (w zakresie szczepienia dziewcząt w wieku ok. 11/14 lat celem uzupełnienia interwencji krajowej)- ZIT Olsztyn</t>
  </si>
  <si>
    <t>RPO WiM.11.K.2</t>
  </si>
  <si>
    <t>Wdrożenie profilaktyki raka szyjki macicy (w zakresie szczepienia dziewcząt w wieku ok. 11/14 lat celem uzupełnienia interwencji krajowej)</t>
  </si>
  <si>
    <t>RPOWiM.9.K.3</t>
  </si>
  <si>
    <t xml:space="preserve">Narzędzie 13, Narzędzie 14, Narzędzie 16 </t>
  </si>
  <si>
    <t xml:space="preserve">II kw. 2018  </t>
  </si>
  <si>
    <t>26/2018/O</t>
  </si>
  <si>
    <t>III kwartał 2018</t>
  </si>
  <si>
    <t>38/2018/XVII</t>
  </si>
  <si>
    <t>XVII posiedzenie KS</t>
  </si>
  <si>
    <t>RPO WiM.10.K.6</t>
  </si>
  <si>
    <t>Narzędzie 4</t>
  </si>
  <si>
    <t>IV kwartał 2018</t>
  </si>
  <si>
    <t>44/2018/O</t>
  </si>
  <si>
    <t>nie dotyczy</t>
  </si>
  <si>
    <t>RPO WiM.11.K.4</t>
  </si>
  <si>
    <t>Opracowanie i wdrożenie programów zapobiegania rozwojowi próchnicy w zakresie komplementarnym do interwencji krajowej</t>
  </si>
  <si>
    <t>I kwartał 2019</t>
  </si>
  <si>
    <t>70/2018/XIX</t>
  </si>
  <si>
    <t>XIX posiedzenie KS</t>
  </si>
  <si>
    <t>Tabela 1: Alokacja w ramach  Regionalnego Programu Operacyjnego Województwa Warmińsko - Mazurskiego na lata 2014 - 2020 przeznaczona na obszar zdrowie</t>
  </si>
  <si>
    <t>Wsparcie UE [euro]</t>
  </si>
  <si>
    <t>Krajowe środki publiczne [euro]</t>
  </si>
  <si>
    <t>Krajowe środki prywatne [euro]</t>
  </si>
  <si>
    <t>Miejsce na komentarz (m.in. w zakresie ewentualnych zmian alokacji przy okazji zmian w RPO itp.)</t>
  </si>
  <si>
    <t>9 = [10+11+12]</t>
  </si>
  <si>
    <t>14 = [7+8+9+13]</t>
  </si>
  <si>
    <t>Działanie - kod</t>
  </si>
  <si>
    <t>Działanie - nazwa</t>
  </si>
  <si>
    <t>Poddziałanie - kod</t>
  </si>
  <si>
    <t>Poddziałanie - nazwa</t>
  </si>
  <si>
    <t>Kategoria interwencji</t>
  </si>
  <si>
    <t>Nr priorytetu inwestycyjnego</t>
  </si>
  <si>
    <t>Ogółem</t>
  </si>
  <si>
    <t>RPWM.03.02.00</t>
  </si>
  <si>
    <t>*** RPWM.03.02.00 - Brak poddziałania ***</t>
  </si>
  <si>
    <t>nd</t>
  </si>
  <si>
    <t>RPWM.09.01.00</t>
  </si>
  <si>
    <t>RPWM.09.01.01</t>
  </si>
  <si>
    <t>Rozwój specjalistycznych usług medycznych</t>
  </si>
  <si>
    <t>9a</t>
  </si>
  <si>
    <t>RPWM.09.01.02</t>
  </si>
  <si>
    <t>Infrastruktura ochrony zdrowia w miejskim obszarze funkcjonalnym Elbląga</t>
  </si>
  <si>
    <t>RPWM.10.07.00</t>
  </si>
  <si>
    <t>Aktywne i zdrowe starzenie się</t>
  </si>
  <si>
    <t>*** RPWM.10.07.00 - Brak poddziałania ***</t>
  </si>
  <si>
    <t>8 vi</t>
  </si>
  <si>
    <t>RPWM.11.02.00</t>
  </si>
  <si>
    <t>Ułatwienie dostępu do przystępnych cenowo, trwałych oraz wysokiej jakości usług, w tym opieki zdrowotnej i usług socjalnych świadczonych w interesie ogólnym</t>
  </si>
  <si>
    <t>RPWM.11.02.01</t>
  </si>
  <si>
    <t>Ułatwienie dostępu do usług zdrowotnych – projekty konkursowe</t>
  </si>
  <si>
    <t xml:space="preserve">9 iv </t>
  </si>
  <si>
    <t>RPWM.11.02.02</t>
  </si>
  <si>
    <t>Ułatwienie dostępu do usług zdrowotnych – projekt ZIT Olsztyn</t>
  </si>
  <si>
    <t>Zgodnie z planami IP/IZ środki dedykowane wyłącznie obszarowi zdrowie - wsparcie UE - EFRR [euro]</t>
  </si>
  <si>
    <t>Zgodnie z planami IP/IZ środki dedykowane wyłącznie obszarowi zdrowie - wsparcie UE - EFS [euro]</t>
  </si>
  <si>
    <t>Zgodnie z planami IP/IZ środki dedykowane wyłącznie obszarowi zdrowie 
- budżet państwa [euro]</t>
  </si>
  <si>
    <t>Zgodnie z planami IP/IZ środki dedykowane wyłącznie obszarowi zdrowie 
- inne [euro]</t>
  </si>
  <si>
    <t>RPO WiM.11.K.5</t>
  </si>
  <si>
    <t>I kwartał 2020</t>
  </si>
  <si>
    <t>RPOWiM.9.K.4</t>
  </si>
  <si>
    <t>Narzędzie 13, Narzędzie 14</t>
  </si>
  <si>
    <t>1/2019/O</t>
  </si>
  <si>
    <t>RPOWiM.3.K.4</t>
  </si>
  <si>
    <t>Narzędzie 26_x000D_</t>
  </si>
  <si>
    <t>III kwartał 2019</t>
  </si>
  <si>
    <t>30/2019/XXI</t>
  </si>
  <si>
    <t>XXI posiedzenie KS</t>
  </si>
  <si>
    <t>RPOWiM.9.K.5</t>
  </si>
  <si>
    <t>Narzędzie 13, Narzędzie 14, Narzędzie 16</t>
  </si>
  <si>
    <t>Infrastruktura ochrony zdrowia w miejskim obszarze funkcjonalnym Elblaga</t>
  </si>
  <si>
    <t>Realizacja programów zdrowotnych dotyczących chorób i zaburzeń psychicznych, w tym działania zwiększające zgłaszalność na badania profilaktyczne</t>
  </si>
  <si>
    <t>RPO WiM.10.K.7</t>
  </si>
  <si>
    <t>49/2019/XXII</t>
  </si>
  <si>
    <t>XXII posiedzenie KS</t>
  </si>
  <si>
    <t>XXIII posiedzenie KS</t>
  </si>
  <si>
    <t>Finansowanie ogółem [euro] 
Zgodnie z planami IP/IZ środki dedykowane wyłącznie obszarowi zdrowie 
- finansowanie ogółem [euro]</t>
  </si>
  <si>
    <r>
      <t>Zgodnie z planami IP/IZ środki dedykowane wyłącznie obszarowi zdrowie 
-</t>
    </r>
    <r>
      <rPr>
        <b/>
        <sz val="14"/>
        <color theme="1"/>
        <rFont val="Calibri"/>
        <family val="2"/>
        <charset val="238"/>
        <scheme val="minor"/>
      </rPr>
      <t xml:space="preserve"> </t>
    </r>
    <r>
      <rPr>
        <sz val="9"/>
        <color theme="1"/>
        <rFont val="Arial"/>
        <family val="2"/>
        <charset val="238"/>
      </rPr>
      <t>budżet jst [euro]</t>
    </r>
  </si>
  <si>
    <t>081</t>
  </si>
  <si>
    <t>053</t>
  </si>
  <si>
    <t>2c</t>
  </si>
  <si>
    <t>Tabela 2. Działania uzgodnione w Planie działań dla obszaru zdrowie w ramach Regionalnego Programu Operacyjnego</t>
  </si>
  <si>
    <t>Rok, którego roku dot. PD</t>
  </si>
  <si>
    <t xml:space="preserve">Komentarz, np. konkurs potwórzony / unieważniony; projekt pozakonkursowy nie został przyjęty itp.. </t>
  </si>
  <si>
    <t>II kwartał 2020</t>
  </si>
  <si>
    <t>RPOWiM.3.K.5</t>
  </si>
  <si>
    <t>RPOWiM.9.K.6</t>
  </si>
  <si>
    <t>15/2020/XXIV</t>
  </si>
  <si>
    <t>XXIV posiedzenie KS</t>
  </si>
  <si>
    <t>RPOWiM.9.K.7</t>
  </si>
  <si>
    <t>RPOWiM.9.K.8</t>
  </si>
  <si>
    <t>19/2020/O</t>
  </si>
  <si>
    <t>RPOWiM.9.K.9</t>
  </si>
  <si>
    <t>IV kwartał 2020</t>
  </si>
  <si>
    <t>32/2020/O</t>
  </si>
  <si>
    <t>Województwo/ POWER/ POIiŚ</t>
  </si>
  <si>
    <t>Nr PI</t>
  </si>
  <si>
    <t>Konkurs/
projekt pozakonkursowy</t>
  </si>
  <si>
    <t>Czy działanie stanowi zmianę  uzgodnionego na forum KS konkursu /projektu pozakonkursowego</t>
  </si>
  <si>
    <t>Nr konkursu w PD/
Nr projektu pozakonkursowego  w PD (o ile dotyczy)</t>
  </si>
  <si>
    <t>Nr uchwały (o ile dotyczy)</t>
  </si>
  <si>
    <t>Nazwa beneficjenta</t>
  </si>
  <si>
    <t>Miasto beneficjenta</t>
  </si>
  <si>
    <t xml:space="preserve">Ew. partnerzy </t>
  </si>
  <si>
    <t>Miasto partnerów (gdzie udzielane świadczenia)</t>
  </si>
  <si>
    <t>Podmioty, do których skierowanych jest projekt (jeżeli inne niż beneficjent i nie są partnerami)</t>
  </si>
  <si>
    <t>Miasto podmiotów, do których skierowany jest projekt</t>
  </si>
  <si>
    <t>Planowana całkowita alokacja [PLN]</t>
  </si>
  <si>
    <t>Planowana alokacja [PLN] przeznaczona na  działania służące zwalczaniu COVID-19</t>
  </si>
  <si>
    <t>Główne działania służące zwalczaniu COVID-19</t>
  </si>
  <si>
    <t>Czy przewidziano: roboty budowlane / roboty remontowe</t>
  </si>
  <si>
    <t xml:space="preserve">Czy przewidziano: 
zakup respiratorów </t>
  </si>
  <si>
    <t>Czy przewidziano: zakup innego sprzętu /aparatury</t>
  </si>
  <si>
    <t xml:space="preserve">Czy przewidziano: zakup środków ochronnych/ dezynfekujących </t>
  </si>
  <si>
    <t>Czy uzgodniono z wojewodą</t>
  </si>
  <si>
    <t>Status projektu (zakończony, w trakcie realizacji, w przygotowaniu)</t>
  </si>
  <si>
    <t>Dodatkowe informacje</t>
  </si>
  <si>
    <t>Tak/Nie</t>
  </si>
  <si>
    <t>liczba respiratorów</t>
  </si>
  <si>
    <t>Warmińsko-mazurskie</t>
  </si>
  <si>
    <t>projekt pozakonkursowy (tryb nadzwyczajny)</t>
  </si>
  <si>
    <t>Nie</t>
  </si>
  <si>
    <t>RPWM.09.01.01-IZ.00-28-002/20 Schemat: F</t>
  </si>
  <si>
    <t>26/341/20/VI</t>
  </si>
  <si>
    <t>Zespół Opieki Zdrowotnej w Nidzicy</t>
  </si>
  <si>
    <t>Nidzica</t>
  </si>
  <si>
    <t xml:space="preserve"> - </t>
  </si>
  <si>
    <t xml:space="preserve">Zakup specjalistycznego sprzętu medycznego oraz środków ochrony </t>
  </si>
  <si>
    <t xml:space="preserve">zakup aparatury medycznej i diagnostycznej, specjalistycznego sprzętu do transportu chorych i środków ochrony </t>
  </si>
  <si>
    <t>Tak</t>
  </si>
  <si>
    <t>w trakcie realizacji</t>
  </si>
  <si>
    <t>Szpital Powiatowy w Kętrzynie</t>
  </si>
  <si>
    <t>Kętrzyn</t>
  </si>
  <si>
    <t>Wyposażenie centralnej sterylizatorni w Szpitalu Powiatowym w Kętrzynie</t>
  </si>
  <si>
    <t xml:space="preserve">Zakup narzędzi i urządzeń </t>
  </si>
  <si>
    <t xml:space="preserve">Zakup narzędzi i urządzeń do centralnej sterylizatorni </t>
  </si>
  <si>
    <t>Zespół Opieki Zdrowotnej w Lidzbarku Warmińskim</t>
  </si>
  <si>
    <t>Lidzbark Warmiński</t>
  </si>
  <si>
    <t xml:space="preserve">Utworzenie izolatki oraz zakup sprzętu medycznego i środków ochrony osobistej </t>
  </si>
  <si>
    <t>Utworzenie izolatki oraz zakup sprzętu medycznego i środków ochrony osobistej i dezynfekujących</t>
  </si>
  <si>
    <t>1) utworzenie izolatki,wyposażonej w sposób zabezpieczający przed rozprzestrzenianiem się koronawirusa SARS-CoV-2
2) doposażenie szpitala w specjalistyczny sprzęt medyczny
3) zakup środków ochrony osobistej 
4) myjnia (macerator)
5) wyroby jednorazowego użytku: maski chirurgiczne, maski z zaworem wydechowym typu FFP3, fartuchy chirurgiczne, gogle, kombinezony.</t>
  </si>
  <si>
    <t>25/320/20/VI</t>
  </si>
  <si>
    <t>Zespół Opieki Zdrowotnej w Szczytnie</t>
  </si>
  <si>
    <t>Szczytno</t>
  </si>
  <si>
    <t>Zakup wyposażenia i sprzętu medycznego do walki z COVID-19 dla Zespołu Opieki Zdrowotnej w Szczytnie</t>
  </si>
  <si>
    <t>Zakup wyposażenia i sprzętu medycznego, środków ochrony osobistej i dezynfekujących</t>
  </si>
  <si>
    <t xml:space="preserve">Utworzono w szpitalu dla chorych miejsca izolacyjne. Projekt zakłada wyposażenie miejsc izolacyjnych w osobny sprzęt medyczny, dezynfekcję tego sprzętu oraz mycie i dezynfekcję pomieszczeń, w których przebywają chorzy i personel. W ramach projektu przewidziano również zakup środków ochrony indywidualnej. </t>
  </si>
  <si>
    <t>OLMEDICA w Olecku Sp. z o. o.</t>
  </si>
  <si>
    <t>Olecko</t>
  </si>
  <si>
    <t>Zapobieganie zakażeniu COVID-19 w powiecie oleckim poprzez wyposażenie szpitala w niezbędny sprzęt i aparaturę medyczną oraz środki ochrony osobistej personelu</t>
  </si>
  <si>
    <t>Projekt obejmuje wyposażenie szpitala w niezbędny sprzęt i aparaturę medyczną oraz środki ochrony osobistej personelu tj. zakup sprzęt medyczny (12 szt.), sprzęt do dezynfekcji (1 szt.) oraz wyroby medyczne jednorazowego użytku ,w szczególności maseczki, rękawiczki, kombinezony, fartuchy chirurgiczne wodoodporne.</t>
  </si>
  <si>
    <t>Szpital Powiatowy w Nowym Mieście Lubawskim Sp. z o. o.</t>
  </si>
  <si>
    <t>Nowe Miasto Lubawskie</t>
  </si>
  <si>
    <t>Doposażenie Szpitala Powiatowego w Nowym Mieście Lubawskim sp. z o.o. w celu zwalczania epidemii COVOD-19</t>
  </si>
  <si>
    <t>Zakup sprzętu: 1.Aparat do mierzenia ciśnienia- 6szt., 2.Aparat do pomiaru RR z mankietem do dezynfekcji- 5szt., 3.Aparat do znieczulenia - 1szt., 4.Kardiomonitor EKG SpO2 NIBP + ETCO2 -1szt.,
5.Kardiomonitor EKG SpO2 NIBP - 2szt., 6.Pompa strzykawkowa - 2szt., 7.Pompa PCA – leczenie bólu - 3szt.,
8.Reduktory tlenowe bez nebulizacji - 10szt., 9.ssak ścienny Zestaw do centralnej próżni) - 2szt., 10.Ssak mobilny - 1 szt.,
11.Termometr do pomiaru temperatury ciała - 2szt., 12.Materace p/odleżynowe - 8szt., 13.Dozownik do tlenu bez nebulizatora - 8szt., 14.Worki ambu wraz z wyposażeniem + 3 maski - 1 komplet II. URZĄDZEŃ DO DEZYNFEKCJI 1.Myjnia endoskopowa 1 szt.
III. ADAPTACJA POMIESZCZEŃ (WYPOSAŻENIE OBIEKTOWE I BUDOWLANE) 1.Transportowe komory izolacyjne - 1 komplet 2.Umywalka medyczna i armatura medyczna - 1 szt.3.Agregat prądotwórczy wraz z montażem- 1 szt. IV. WYPOSAŻENIE LABORATORIUM: 1.Komora laminarna - 1 szt.</t>
  </si>
  <si>
    <t>RPWM.09.01.01-IZ.00-28-002/20 Schemat: D</t>
  </si>
  <si>
    <t>Szpital w Ostródzie S.A.</t>
  </si>
  <si>
    <t xml:space="preserve">Ostróda </t>
  </si>
  <si>
    <t>Podniesienie jakości opieki medycznej w Szpitalu w Ostródzie w związku z pandemią COVID-19.</t>
  </si>
  <si>
    <t>zakończony</t>
  </si>
  <si>
    <t xml:space="preserve">Zakup: aparat do terapii nerkozastępczej, kardiomonitor noworodkowy, elektro-ardiograf (aparat EKG), materace przeciwodleżynowe, łóżka elektryczne ortopedyczne z wyposażeniem (ORT), łóżka elektryczne w wyposażeniem, ultrasonograf do badań położniczych, urządzenie do kompresji klatki piersiowej z torbą, tor wizyjny do zabiegów chirurgicznych (zestaw), centrala do monitorowania nadzoru okołoporodowego w skład którego wchodzi (kardiograf – 5 szt, telemetria – 1 szt),  Videobronchoskop diagnostyczny wraz z kompletnym torem wizyjnym, defibrylatory z wyposażeniem oraz urządzenia do dezynfekcji tj: myjnia endoskopowa, myjnia – dezynfektor do basenów, kaczek i innych naczyń sanitarnych, sprężarka śrubowa, urządzenia do dekontaminacji powietrza 2szt, maszyna szorująco – zbierająca, szorowarki 2szt, maszyny polerujące 2szt </t>
  </si>
  <si>
    <t>Szpital Miejski św. Jana Pawła II w Elblągu</t>
  </si>
  <si>
    <t>Elbląg</t>
  </si>
  <si>
    <t>Rozwój specjalistycznych usług medycznych w sytuacji epidemiologicznej COVID-19 w Szpitalu Miejskim św. Jana Pawła II w Elblągu</t>
  </si>
  <si>
    <t>roboty budowlane, zakup wyposażenia i sprzętu medycznego, środków ochrony osobistej i dezynfekujących</t>
  </si>
  <si>
    <t>Wykonanie śluz oraz drzwi otwieranych bezdotykowo poprzez montaż w ciągach komunikacyjnych Oddziału Anestezjologii i Intensywnej Terapii szczelnych ścianek z profili aluminiowych, stolarka aluminiowa do wydzielenia stref bezpiecznych, przystosowanie pomieszczeń do leczenia pacjentów z COVID-19 na Oddziale Zakaźnym, remont pomieszczeń w budynku Oddziału Zakaźnego w celu adaptacji dla potrzeb pacjentów psychiatrycznych zakażonych COVID-19.
Dodatkowo zakup sprzętu m.in.: aparatów do EKG, aparatu EKG, Aparatu USG, w tym USG wielofunkcyjne z głowicą umożliwiającą diagnostykę klatki piersiowej płuc, Bronchofiberoskopu z wyposażeniem, materacy p/odleżynowych, pomp perystaltycznych, pomp strzykawkach oraz sprzętu do dezynfekcji: myjni endoskopowej oraz urządzeń do końcowej dekontaminacji pomieszczeń nadtlenkiem wodoru: 22 szt. (w tym 16 szt. - urządzenia Hygenos do dekontaminacji powietrza; 6 szt. urządzenia do dekontaminacji powietrza)</t>
  </si>
  <si>
    <t>projekt pozakonkursowy</t>
  </si>
  <si>
    <t xml:space="preserve">Giżycka Ochrona Zdrowia Sp. z o.o. </t>
  </si>
  <si>
    <t>Giżycko</t>
  </si>
  <si>
    <t>Zakup sprzętu i aparatury medycznej dla Szpitala Giżyckiego w celu przeciwdziałania zagrożeniu epidemicznemu związanemu z COVID-19</t>
  </si>
  <si>
    <t xml:space="preserve">Zakup sprzętu i aparatury medycznej </t>
  </si>
  <si>
    <t>zakup aparatury medycznej i diagnostycznej tj: aparatu RTG (cyfrowego, mobilnego, przyłóżkowego), aparatu USG mobilnego, kardiomonitorów z centralą, myjki ultradźwiękowej z możliwością podłączenia do mycia narządzi kanałowych, myjni-dezynfektora do mycia naczyń sanitarnych, myjni-dezynfektor min. 8 tacowego z wsadem do narzędzi MCI, stanowiska do resuscytacji noworodków, z neopuff, z kardiomonitorem, sterylizatora parowego min. 4-jednostkowego oraz Videobronchoskopa.</t>
  </si>
  <si>
    <t>Samodzielny Publiczny Zakład Opieki Zdrowotnej Szpital Powiatowy w Piszu</t>
  </si>
  <si>
    <t>Pisz</t>
  </si>
  <si>
    <t>Doposażenie SP ZOZ Szpitala Powiatowego w Piszu w narzędzia wspomagające walkę z COVID-19</t>
  </si>
  <si>
    <t>Zakup sprzętu i aparatury medycznej oraz środków ochronnych i dezynfekujących</t>
  </si>
  <si>
    <t>Zakup sprzętu do dezynfekcjii, tj: myjni dezynfekcyjnej, autoklawu kasetowy z 2 kasetami, Sterylizatora parowego, dostawy wyposażenia laboratoryjnego, dostawy sprzętu medycznego (w tym aparat USG z możliwością diagnostyki klatki piersiowej i płuc, system do monitorowania parametrów życiowych EKG i SPO2 dla osób w średniociężkim stanie przebywając w izolacji, aparat EKG (3 szt.), kapnometr na rurkę intubacyjną z wyposażeniem, łóżka szpitalne elektryczne wraz z materacami przeciwodleżynowymi) oraz dostawy ambulansu transportowego do przewozu osób chorych</t>
  </si>
  <si>
    <t>RPWM.09.01.01-IZ.00-28-002/20 Schemat: E</t>
  </si>
  <si>
    <t xml:space="preserve">Samorząd Województwa Warmińsko-Mazurskiego </t>
  </si>
  <si>
    <t>Olsztyn</t>
  </si>
  <si>
    <t>Wsparcie podmiotów leczniczych utworzonych przez Województwo Warmińsko-Mazurskie na dofinansowanie potrzeb sprzętowych i materiałowych przeznaczonych do zapobiegania rozprzestrzeniania oraz zwalczania zakażenia wirusem SARS-CoV-2</t>
  </si>
  <si>
    <t xml:space="preserve">Wojewódzki Szpital Specjalistyczny w Olsztynie </t>
  </si>
  <si>
    <t xml:space="preserve">Olsztyn </t>
  </si>
  <si>
    <t xml:space="preserve">Zakup sprzętu medycznego, urządzeń, wyposażeń szpitali (m.in. respiratorów stacjonarnych, respiratorów transportowych, zestawu do wspomagania układu oddechowego HFNC itp) oraz sprzętu oraz materiałów do ochrony i dezynfekcji (sprzęt do dezynfekcji powierzchni, m.in. prze suchą mgłę, myjni endoskopowej, aparatu do dekontaminacji- Robot UVD). </t>
  </si>
  <si>
    <t>Wojewódzki Szpital Zespolony w Elblągu</t>
  </si>
  <si>
    <t xml:space="preserve">Zakup sprzętu medycznego, urządzeń, wyposażeń szpitali (m.in. aparatów USG wielofunkcyjnych, komora laminarnej, aparatów EKG, aparatów do dekontaminacji, łóżek OIOM wraz z materacami, wideolaryngoskopów wraz z wyposażeniemm, kardiomonitorów itd.), sprzętu oraz materiały do ochrony i dezynfekcji . </t>
  </si>
  <si>
    <t xml:space="preserve"> Wojewódzki Specjalistyczny Szpital Dziecięcy im. prof. Stanisława Popowskiego w Olsztynie</t>
  </si>
  <si>
    <t xml:space="preserve">Zakup sprzętu medycznego, urządzeń, wyposażeń szpitali (m.in. respiratora stacjonarnego, aparatów USG wielofunkcyjnych, aparatów EKG, aparatów do dekontaminacji, łóżek OIOM wraz z materacami, pulsoksymetru, kardiomonitorów ,aparatu do oznaczanie koronawirusa metodami genetycznymi/molekularnymi wraz z niezbędnym wyposażeniem towarzyszącym itd.), sprzętu oraz materiały do ochrony i dezynfekcji (sprzęt do dezynfekcji powierzchni, m.in. prze suchą mgłę, myjni endoskopowej). </t>
  </si>
  <si>
    <t>Samodzielny Publiczny Zespół Grużlicy i Chorób Płuc w Olsztynie</t>
  </si>
  <si>
    <t xml:space="preserve">Zakup sprzętu medycznego, urządzeń, wyposażeń szpitali (m.in. respiratorów, aparatów USG wielofunkcyjnych, aparatów EKG, aparatów do dekontaminacji, komorę laminarną, kardiomonitorów), sprzętu oraz materiały do ochrony i dezynfekcji (sprzęt do dezynfekcji powierzchni, myjni endoskopowej). </t>
  </si>
  <si>
    <t>Szpital Psychiatryczny Samodzielny Publiczny Zakład Opieki Zdrowotnej w Węgorzewie</t>
  </si>
  <si>
    <t>Węgorzewo</t>
  </si>
  <si>
    <t>Zakup urządzenia do ozonowania - dezynfekcji pomieszczeń (różne rodzaje) – 16 szt.</t>
  </si>
  <si>
    <t>Wojewódzka Stacja Pogotowia Ratunkowego w Olsztynie</t>
  </si>
  <si>
    <t>Zakup ambulansu typu B, defibrylatora transportowego oraz mechanicznego.</t>
  </si>
  <si>
    <t>Samodzielny Publiczny Zakład Opieki Zdrowotnej w Działdowie</t>
  </si>
  <si>
    <t>Działdowo</t>
  </si>
  <si>
    <t>Przeciwdziałanie nagatywnym skutkom pandemii COVID-19/Rozwój specjalistycznych usług medycznych oraz zakup urządzeń i wyrobów medycznych w celu przeciwdziałania zagrożeniu epidemiologicznemu wywołanego koronawirusem SARS-CoV-2</t>
  </si>
  <si>
    <t>Wyposażenie w rękawice ochronne, zakup: zamgławiacza, termometrów, Myjni-dezynfektora do narzędzi chirurgicznych z wyposażeniem i uzdatniaczem wody, Aparatu  do technik dializacyjnych, USG, dawkomierz, urządzenia do kompresji klatki, defibrylator, EKG, puls oksymetru, komory izolacyjnej, dozowników tlenu</t>
  </si>
  <si>
    <t>Powiatowy Szpital im. Władysława Biegańskiego w Iławie</t>
  </si>
  <si>
    <t>Iława</t>
  </si>
  <si>
    <t>Przeciwdziałanie nagatywnym skutkom pandemii COVID-19/Zakup sprzętu medycznego dla Powiatowego Szpitala w Iławie w celu przeciwdziałania COVID-19.</t>
  </si>
  <si>
    <t>Zakup sprzętu i aparatury medycznej</t>
  </si>
  <si>
    <t xml:space="preserve">Zakup specjalistycznego sprzętu medycznego:
- aparat RTG - 1 szt.
- łóżka elektryczne do intensywnej terapii z materacami - 5 szt.
- diatermia chirurgiczna z argonem - 1 szt. </t>
  </si>
  <si>
    <t>Szpital Powiatowy im. Jana Pawła II w Bartoszycach</t>
  </si>
  <si>
    <t>Bartoszyce</t>
  </si>
  <si>
    <t>Zwalczanie i przeciwdziałanie COVID-19 w Szpitalu Powiatowym im. Jana Pawła II w Bartoszycach</t>
  </si>
  <si>
    <t>Zakup aparatury medycznej i diagnostycznej, zakup urządzeń do dezynfekcji oraz prace remontowo-budowlane niezbędne do realizacji projektu. W ramach projektu zostanie zakupiona następująca aparatura medyczna:  sterylizator parowy przelotowy (w skład którego wchodzi sprężarka),myjnia endoskopowa, defibrylator z wyposażeniem, materace przeciwodleżynowe, bronchofiberoskop z wyposażeniem, koncentratory tlenu.</t>
  </si>
  <si>
    <t>Samodzielny Publiczny Zakład Opieki Zdrowotnej Ministerstwa Spraw Wewnętrznych i Administracji z Warmińsko-Mazurskim Centrum Onkologii w Olsztynie</t>
  </si>
  <si>
    <t>Doposażenie SP ZOZ MSWiA z Warmińsko-Mazurskim Centrum Onkologii w Olsztynie 
w sprzęt medyczny w celu przeciwdziałania 
COVID-19</t>
  </si>
  <si>
    <t>Zakup sprzętu: Cyfrowy mobilny aparat RTG z ramieniem C-1 szt., Aparat USG-1 szt., Stanowisko intensywnego nadzoru medycznego -2 komplet: Wyposażenie 1 stanowiska: respirator, pompy, łóżko do intensywnej terapii z materacem przeciwodleżynowym, zestaw do intubacji, umożliwiającym monitorowanie hemodynamiczne chorych w skrajnie ciężkim stanie w przebiegu zakażenia wirusem.</t>
  </si>
  <si>
    <t>Miejski Szpital Zespolony w Olsztynie</t>
  </si>
  <si>
    <t>Zwalczanie i przeciwdziałanie COVID-19 w Miejskim Szpitalu Zespolonym w Olsztynie</t>
  </si>
  <si>
    <t>roboty budowlane, zakup wyposażenia i sprzętu medycznego, testów</t>
  </si>
  <si>
    <t>Zakup sprzętu medycznego, dezynfekcyjnego, wyposażenia do laboratorium oraz wyposażenia obiektowego i budowlanego. W ramach projektu zaplanowano zakup następujących urządzeń: Pompy infuzyjne wraz z wyposażeniem, Ssaki mobilne, Aparat USG, Butle tlenowe, Stetoskopy, Termometry do pomiaru ciała, Worki ambu wraz z wyposażeniem, Wózki do transportu pacjentów potencjalnie zakażonych, Zestawy do wkłuć centralnych, Materace p/odleżynowe, Pompy infuzyjne, Pompy strzykawkowe, Zestawy do drenażu klatki piersiowej (trokar) oraz nastepujące wyposażenie laboratorium: Automatyczny system zamknięty do real time PCR, Wyroby jednorazowego użytku, w szczególności rękawiczki, gogle, okulary ochronne, maski, kombinezony ochronne, maski filtracyjne, fartuchy itp., Testy do wykonywania badań w kierunku SARS-COV-2, Urządzenie do ozonowania powietrza, Komora laminarna, Wózki do przewożenia sterylnych materiałów jednorazowych oraz  następujące wyposażenie obiektowe i budowlane: Nagrzewnice, Bezdotykowe drzwi.</t>
  </si>
  <si>
    <t>Wojewódzka Stacja Sanitarno-Epidemiologiczna w Olsztynie</t>
  </si>
  <si>
    <t>Przeciwdziałanie negatywnym skutkom pandemii COVID-19</t>
  </si>
  <si>
    <t>zakup sprzętu medycznego</t>
  </si>
  <si>
    <t>Zakup sprzętu medycznego - 3x Aparat do oznaczanie koronawirusa metodami genetycznymi/molekularnymi wraz z niezbędnym wyposażeniem towarzyszącym</t>
  </si>
  <si>
    <t>Szpital Powiatowy im. Jana Mikulicza w Biskupcu</t>
  </si>
  <si>
    <t>Biskupiec</t>
  </si>
  <si>
    <t>Zakup tomografu komputerowego dla Szpitala Powiatowego w Biskupcu w celu poprawy wykrywalności oraz skuteczności leczenia zakażeń SARS - Co V - 2.</t>
  </si>
  <si>
    <t>Zakup tomografu komputerowego</t>
  </si>
  <si>
    <t>Szpital Mrągowski im. Michała Kajki Spółka z ograniczoną odpowiedzialnością</t>
  </si>
  <si>
    <t>Mrągowo</t>
  </si>
  <si>
    <t>Wsparcie Szpitala Mrągowskiego im. Michała Kajki Sp. z o.o. w związku z zagrożeniem pojawienia się koronawirusa SARS-CoV-2.</t>
  </si>
  <si>
    <t>Zakup: myjni endoskopowej - szt. 1; myjni dezynfekcyjnej przelotowej - szt. 1; sterylizatora parowego przelotowego - szt. 1; aparatu EKG - szt.1; dawkomierza do aparatu RTG oraz aparatu jezdnego RTG - szt. 1; dozowników do dezynfekcji - szt. 3; masek chirurgicznych - 200 op. po 50 szt.; rękawiczek nitrylowych - 2440 op. po 100 szt.; fartuchów chirurgicznych wodoodpornych - szt. 1500.</t>
  </si>
  <si>
    <t>27/353/20/VI</t>
  </si>
  <si>
    <t>Uniwersytecki Szpital Kliniczny w Olsztynie</t>
  </si>
  <si>
    <t>Doposażenie Uniwersyteckiego Szpitala Klinicznego w wyposażenie i sprzęt sanitarny niezbędne w walce z pandemią
COVID 19</t>
  </si>
  <si>
    <t>Zakup sterylizatora - 1szt., zakup aparatu do dekontaminacji - 1szt., zakup maseczek chirurgicznych - 2000 szt., zakup  maseczek medycznych trzywarstwowych  gumką -5000 szt., kombinezony ochronne - 100 szt., zakup aparatu EKG - 1 szt., zakup półmasek filtrujących - 5620, zakup rękawiczek nitrylowych - 202 525 szt., zakup maseczek wielowarstwowych tkaninowych - 500 szt., zakup ssaków ściennych - 4 szt., zakup termometrów - 20szt., zakup aparatu do wysokoprzepływowej tlenoterapii donosowej - 1 szt., zakup hełmu do wentylacji nieinwazyjnej z dodatnim ciśnieniem końcowo wydechowym - 1szt., zakup worków ambu wraz z wyposażeniem - 4 szt., zakup pościeli medycznej - 600 szt., zakup automatycznego urządzenia do kompresji klatki piersiowej w trakcie resuscytacji - 1 szt.</t>
  </si>
  <si>
    <t>"Pro-Medica" w Ełku Sp. z o.o.</t>
  </si>
  <si>
    <t>Ełk</t>
  </si>
  <si>
    <t>Przeciwdziałanie negatywnym skutkom pandemii COVID-19 w "Pro-Medica" w Ełku Sp. z o.o. poprzez zakup środków
ochrony indywidualnej oraz specjalistycznego sprzętu medycznego</t>
  </si>
  <si>
    <t>Zakup sprzętu i aparatury medycznej: aparat do ciągłego leczenia nerkozastępczego, aparat do dekontaminacji pomieszczeń, aparat do EKG 2szt, automatyczne urządzenia do kompresji klatki piers. w trakcie resuscytacji 2szt, fiberoskop intubacyjny, lampa bakteriobójcza 7szt, materac p/odleżynowy 9szt, myjnia do mycia butów, myjnia do sond echokardiografii przezprzełyk., nebulizator pneumatyczny 4szt, pompa infuzyjna strzykawkowa 7szt, ssak mobilny 2szt, stetoskopy 6szt, system wspomagania oddechu noworodka, termometry 4szt, wideolaryngoskop wraz z wyposażeniem, zamgławiacz do karetki.</t>
  </si>
  <si>
    <t>1 Wojskowy Szpital Kliniczny z Polikliniką Samodzielny Publiczny Zakłda Opieki Zdrowotnej w Lublinie - Filia w Ełku</t>
  </si>
  <si>
    <t>Doposażenie w aparaturę medyczną i diagnostyczną 1 Wojskowego Szpitala Klinicznego z Polikliniką SPZOZ w Lublinie
- Filia w Ełku w celu przeciwdziałania COVID-19</t>
  </si>
  <si>
    <t>Zakup sprzętu:
- automatyczne urządz. do kompresji klatki piersiowej w trakcie resuscytacji–1 szt.
- łóżko z mater. –7 kpl. (łóżko, materac, szafka, uchwyt na kroplówkę, wysięgnik)
- aparat USG mobilny–1 kpl.(aparat + 2 głowice)
- aparat USG kardiologiczny przenośny–1 kpl.(aparat+2 głowice)
- aparat RTG mobilny przyłóżkowy–1 kpl.(aparat z detektorem)
- zestaw pomp–5 kpl.(3 pompy strzykawkowe, pompa infuzyjna, stacja dokująca, spacecover, wózek do pomp)</t>
  </si>
  <si>
    <t>Zespół Zakładów Opieki Zdrowotnej w Dobrym Mieście</t>
  </si>
  <si>
    <t>Dobre Miasto</t>
  </si>
  <si>
    <t>Zakup specjalistycznych środkow oraz sprzętu niezbędnego do walki z Pandemią</t>
  </si>
  <si>
    <t>Zakup sprzętu: kardiomonitory, aparat Ekg, system kąpielowy, aparat do mierzenia ciśnienia, termometry bezdotykowe, ssak, sterylizator oraz środki dezynfekcyjne</t>
  </si>
  <si>
    <t>Szpital Miejski w Morągu Sp. z o.o.</t>
  </si>
  <si>
    <t>Morąg</t>
  </si>
  <si>
    <t>Zapewnienie bezpieczeństwa i ciągłości  pracy Szpitala Miejskiego w Morągu podczas COVID-19</t>
  </si>
  <si>
    <t>Zakup sprzętu: agregat prądotwórczy, sterylizator parowy przelotowy, diatermia, aparatu USG</t>
  </si>
  <si>
    <t>Mazurskie Centrum Zdrowia Szpital Powiatowy w Węgorzewie Publiczny Zakład Opieki Zdrowotnej</t>
  </si>
  <si>
    <t>Zakup niezbędnego sprzętu, środków dezynfekcyjnych i wyposażenia obiektowego i budowlanego związanego z przeciwdziałaniem i zapobieganiem skutków Covid-19 dla Mazurskiego Centrum Zdrowia Szpitala Powiatowego w Węgorzewie  P ZOZ</t>
  </si>
  <si>
    <t>Zakup sprzętu: agregatu prądotwórczego, urządzenie do kompresacji klatki piersiowej, aparat do mierzenia ciśnienia, defibrylator, reduktory tlenowe, kardiomonitor, łóżka z materacami, środki dezynfekcyjne</t>
  </si>
  <si>
    <t xml:space="preserve">Powiatowe Centrum Medyczne w Braniewie Sp. z o.o. </t>
  </si>
  <si>
    <t>Braniewo</t>
  </si>
  <si>
    <t>Program dostępności i jakości świadczeń medycznych realizowanych przez Powiatowe Centrum Medyczne Sp. z o.o.</t>
  </si>
  <si>
    <t>Zakup sprzętu: respiratory, aparat do znieczulenia, kardiomonitory, łóżka do intensywnej opieki medycznej oraz wózek do transportu pacjentów</t>
  </si>
  <si>
    <t>Goldmedica Sp. z o.o. w Gołdapii</t>
  </si>
  <si>
    <t>Gołdap</t>
  </si>
  <si>
    <t>Wzmocnienie potencjału technicznego GoldMedica Spółka    z o.o. W Gołdapi w celu zwalczania skutków COVID-19</t>
  </si>
  <si>
    <t>Zakup sprzętu: kardiomonitorów, respiratora, komory do transportu chorych, łóżek wielofunkcyjnych, urządzenia do dezynfekcji pomieszczeń oraz agregatu prądotwórczego</t>
  </si>
  <si>
    <t>Szpital Powiatowy Sp. z o.o. w Pasłęku</t>
  </si>
  <si>
    <t>Pasłęk</t>
  </si>
  <si>
    <t>Zakup sprzętu medycznego przeznaczonego do udzielania świadczeń zdrowotnych związanych z COVID-19</t>
  </si>
  <si>
    <t>Zakup: aparatu Rtg, wózka anestozjologicznego, kardiomonitora, respiratorów, defibrylatora, łóżek szpitalnych, pompy infuzyjnej, wózka do przewożenia chorych oraz aparatu Usg</t>
  </si>
  <si>
    <t>RPWM.09.01.01-IZ.00-28-003/20 Schemat: G</t>
  </si>
  <si>
    <t>32/439/20/VI</t>
  </si>
  <si>
    <t>MUŚKO ELŻBIETA NIEPUBLICZNY ZAKŁAD OPIEKI ZDROWOTNEJ "MEDYCYNA RODZINNA"</t>
  </si>
  <si>
    <t>Zakup środków ochrony indywidualnej w związku z przeciwdziałaniem
COVID-19 przez NZOZ "MEDYCYNA RODZINNA"</t>
  </si>
  <si>
    <t xml:space="preserve"> zakup wyposażenia i sprzętu medycznego, środków ochrony osobistej i dezynfekujących</t>
  </si>
  <si>
    <t>Zakup: oczyszczacz powietrza z jonizatorem, płyny do dezynfekcji rąk i powierzchni, kombinezony, maski, fartuchy ochronne, okulary ochronne, przyłbce, rękawice lateksowe i ochronne.</t>
  </si>
  <si>
    <t>MUŚKO JERZY NIEPUBLICZNY ZAKŁAD OPIEKI ZDROWOTNEJ "MEDICUS"</t>
  </si>
  <si>
    <t>Pisanica</t>
  </si>
  <si>
    <t>Zakup środków ochrony indywidualnej w związku z przeciwdziałaniem
COVID-19 przez NZOZ "MEDICUS"</t>
  </si>
  <si>
    <t>Zakup: termometry bezdotykowe, płyny do dezynfekcji rąk i powierzchni, kombinezony, maski, fartuchy ochronne, okulary ochronne, przyłbce, rękawice lateksowe i ochronne.</t>
  </si>
  <si>
    <t>40/535/20/VI</t>
  </si>
  <si>
    <t>NZOZ PRZYCHODNIA "NARIE" S.C. ZOFIA CHILIŃSKA, MARIUSZ CHILIŃSKI</t>
  </si>
  <si>
    <t>„Zapewnienie bezpieczeństwa pracowników i pacjentów Przychodni "Narie" w Morągu podczas epidemii "COVID-19”</t>
  </si>
  <si>
    <t xml:space="preserve"> zakup środków ochrony osobistej i dezynfekujących</t>
  </si>
  <si>
    <t>Zakup: maski, fartuchy medyczne, środki dezynfekcyjne do powierzchni irąk, osłony, przepierzenia, czepki, rękawice</t>
  </si>
  <si>
    <t>NIEPUBLICZNY ZAKŁAD OPIEKI ZDROWOTNEJ WOJEWÓDZKA STOMATOLOGICZNA PRZYCHODNIA SPECJALISTYCZNA SPÓŁKA Z OGRANICZONĄ ODPOWIEDZIALNOŚCIĄ</t>
  </si>
  <si>
    <t>Zakup niezbędnego sprzętu sanitarnego i środków ochrony do walki z covid-19 dla NZOZ Wojewódzkiej Stomatologicznej Przychodni Specjalistycznej Sp. z o.o. w Olsztynie</t>
  </si>
  <si>
    <t>Zakup: autoklaw do dezynfekcji narzędzi, myjka ultradźwiękowa, lampy bakteriobójcze UV, kosze na odpadyoraz środki ochrony indywidualnej i dezynfekcji (płyny, spreje i środki do dezynfekcji, rękawice jednorazowe)</t>
  </si>
  <si>
    <t>Zyśk Centrum Stomatologii s.c.</t>
  </si>
  <si>
    <t>Zakup niezbędnych środków ochrony do walki z covid-19 dla ZYŚK CENTRUM STOMATOLOGII S.C. w Olsztynie</t>
  </si>
  <si>
    <t>Zakup: płyny do dezynfekcji (rąk, powierzchni,narzedzi) fartuchy, gogle, okulary, rękawice jednorazowe, maski, czepki, maski filtracyjne, worki /kosze na odpady medyczne przyłbice, osłonki higieniczne, rękawy do sterylizacji, pokrowce jednorazowe na fotel</t>
  </si>
  <si>
    <t>44/595/20/VI</t>
  </si>
  <si>
    <t>"LEKARZE DOMOWI" SPÓŁKA Z OGRANICZONĄ ODPOWIEDZIALNOŚCIĄ</t>
  </si>
  <si>
    <t>Zakup niezbędnych środków ochrony indywidualnej i dezynfekcji do walki z covid-19 dla podmiotu leczniczego "LEKARZE DOMOWI" Spółka z ograniczoną odpowiedzialnością</t>
  </si>
  <si>
    <t>NIE</t>
  </si>
  <si>
    <t>TAK</t>
  </si>
  <si>
    <t>Zakup: środki do dezynfekcji (środki do dezynfekcji rąk/powierzchni),przyłbice, fartuchy, rękawice jednorazowe, maski.</t>
  </si>
  <si>
    <t>Samodzielny Publiczny Gminny Zakład Opieki Zdrowotnej w Rybnie</t>
  </si>
  <si>
    <t>Rybno</t>
  </si>
  <si>
    <t>Przeciwdziałanie pandemii COVID-19 w Samodzielnym Publicznym Gminnym Zakładzie Opieki Zdrowotnej w Rybnie</t>
  </si>
  <si>
    <t>Zakup: Autoklaw, lampy bakteriobójcze oraz środki ochrony indywidualnej (kombinezony ochrony biologicznej, maseczki FPP 2, maseczki chirurgiczne, fartuchy ochronne, gogle, ochraniacze na buty)</t>
  </si>
  <si>
    <t>Niepubliczny Zakład Opieki Zdrowotnej "ELMEDCAR" Marcin Maludziński</t>
  </si>
  <si>
    <t>Zakup niezbędnych środków ochrony do walki z covid-19 dla NZOZ "ELMEDCAR" Marcin Maludziński</t>
  </si>
  <si>
    <t>Zakup: Zamgławiacz - urządzenie do dezynfekcji pomieszczeń i ambulansów oraz zakup środków ochrony osobistej (kombinezony, maseczki z filtrem P2 i P3, rękawiczki jednorazowe) oraz środków do szybkiej dezynfekcji powierzchni i odkażania rąk.</t>
  </si>
  <si>
    <t>47/634/20/VI</t>
  </si>
  <si>
    <t>Kontraktowy Gabinet Stomatologiczny Ewa Godlewska</t>
  </si>
  <si>
    <t>Zakup wyposażenia oraz środków ochrony do walki z Covid - 19 dla Kontraktowego Gabinetu Stomatologicznego Ewa
Godlewska</t>
  </si>
  <si>
    <t>Zakup: autoklawu do sterylizacji końcówek stomatologicznych, lampy bakteriobójczej przepływowej, myjki ultradźwiękowej do czyszczenia narzędzi i wierteł stomatologicznych, automatycznych dozowników do dezynfekcji rąk i do mycia rąk, worków
na odpady medyczne, pojemników na odpady medyczne, płynów do dezynfekcji rąk, płynów do dezynfekcji, płynów do dezynfekcji pomieszczeń i podłóg, chusteczek do dezynfekcji sprzętu medycznego i powierzchni, rękawiczek jednorazowe lateksowych i nitrylowych, przyłbic, masek ochronnych 3 warstwowych, masek filtracyjnych, fartuchów ochronnych włóknikowych, czepków ochronnych.</t>
  </si>
  <si>
    <t>34/470/20/VI</t>
  </si>
  <si>
    <t>"PANTAMED" spółka z ograniczoną odpowiedzialnością</t>
  </si>
  <si>
    <t>Przeciwdziałanie pandemii COVID-19 w przychodni PANTAMED</t>
  </si>
  <si>
    <t>Zakup środków ochrony osobistej i  środków dezynfekujących</t>
  </si>
  <si>
    <t>Zakup środków ochronyy osobistej: czepki ochronne, fartuchy, koombinezony, maski rożne rodzaje, ocgraniacze na buty, okulary ochronne, przyłbice, rękawice jednorazowe różne rodzaje.
Zakup środków do dezynfekcji: Mydło antybakteryjne do rąk, Płyn do dezynfekcji podłóg, Płyn do dezynfekcji powierzchni, Płyn do dezynfekcji rąk i skóry, Spray do dezynfekcji powierzchni, itp.</t>
  </si>
  <si>
    <t>Niepubliczny Zakład Opieki Zdrowotnej ATARAX s.c. Maria Dutka Elżbieta Ćwinarowicz-Śliwa Ewa Romaszko</t>
  </si>
  <si>
    <t>Przeciwdziałanie pandemii COVID-19 w przychodni ATARAX</t>
  </si>
  <si>
    <t>Zakup środków do dezynfekcji: Płyn do dezynfekcji rąk i skóry, Płyn do dezynfekcji rąk, Preparat do odkażania skóry, Spray do dezynfekcji powierzchni sprzętu medycznego.
Zakup środków ohrony osobistej: czepków medycznych,  fartuchów ochronnych, kombinezonów ochronnych, masek medycznych jednorazowych, ochraniczy na buty, okularów ochronnych, półmaska filtrująca, rękawice nitrylowe</t>
  </si>
  <si>
    <t>RODZINA SPÓŁKA Z OGRANICZONĄ ODPOWIEDZIALNOŚCIĄ</t>
  </si>
  <si>
    <t xml:space="preserve">Zakup środków ochrony indywidualnej w związku z przeciwdziałaniem COVID-19 przez RODZINA sp. z o.o. </t>
  </si>
  <si>
    <t>Zakup środków do  dezynfekcji rąk i powierzchni. Zakup środków ochrony osobistej: maski, rekawice, połmaski, stojak na worki do segregacji, czepki, ochraniacze, osłony twarzy, fartuchy.</t>
  </si>
  <si>
    <t>INDYWIDUALNA SPECJALISTYCZNA PRAKTYKA LEKARSKA JULIA KOPAŃSKA</t>
  </si>
  <si>
    <t>Podwyższony reżim sanitarny w Gabinecie Stomatologicznym Julii Kopańskiej w związku z epidemią SARS-CoV-2 (COVID-19)</t>
  </si>
  <si>
    <t>Autoklaw 2 szt., Lampa bakteriobójcza przepływowa dwufunkcyjna 1 szt., Lampa bakteriobójcza przepływowa jednofunkcyjna 1 szt., Pojemnik- kosz na odpady, Zestaw -stojak do dezynfekcji z automatycznym dozownikiem,  rodki ochrony osobistej do przeciwdziałania COVID-19 : rękawice nitrylowe ,kombinezon Medicum z kapturem HOP SAFE,płyny do dezynfekcji VELOX SPRAY,środki do dezybfekcji powierzchni</t>
  </si>
  <si>
    <t>"TAR-MEDICA" TARASIUK LEKARSKA SPÓŁKA PARTNERSKA</t>
  </si>
  <si>
    <t>Zapewnienie bezpieczeństwa usług medycznych świadczonych przez Spółkę "TAR-MEDICA" w Szczytnie poprzez wyposażenie w środki ochrony i materiały służące walce z pandemią wirusa SARS-COV-2 i przeciwdziałaniu jej skutkom</t>
  </si>
  <si>
    <t>Zakup środków i urządzenia do zapewnienia dezynfekcji oraz śroków ochrony osobistej</t>
  </si>
  <si>
    <t>Zakup środków do dezynfekcji powierzchni, dozownika do płynu do dezynfekcji, rekawic, fartuchów, masek, gogli, kombinezonów ochronnych, worków na odpady, przyłbic.</t>
  </si>
  <si>
    <t>Niepubliczny Stomatologiczny Zakład Opieki Zdrowotnej Doctrina s.c. Karolina Burkhardt-Stanisławska Maciej Stanisławski</t>
  </si>
  <si>
    <t>Zapewnienie bezpieczeństwa usług medycznych w podmiocie leczniczym NSZOZ Doctrina s.c. w sprzęt i materiały służące walce z pandemią wirusa SARS-COV-2 i przeciwdziałaniu jej skutkom</t>
  </si>
  <si>
    <t>Zakup sprzętu i wyposażenia do dezynfekcji</t>
  </si>
  <si>
    <t>Zakup 2 kompletów sterylizatorów parowych, Zakup urządzenia do dekontaminacji powietrza</t>
  </si>
  <si>
    <t>KTM Jabłońska spółka jawna</t>
  </si>
  <si>
    <t>Reszel</t>
  </si>
  <si>
    <t>Przeciwdziałanie pandemii COVID-19 poprzez zakup środków ochrony indywidualnej oraz wyposażenia w KTM JABŁOŃSKA SPOŁKA JAWNA</t>
  </si>
  <si>
    <t>Zakup sprzętu do dezynfekcji, środków ocgrony ocobistej i środków do dezynfekcji.</t>
  </si>
  <si>
    <t>Zakup środków ochrony osonistej i do dezynekcji m. in. płynów do dezynfekcji powierzchni, płynów do dezynfekcji rąk i ciała, rekawice, maski. Zakup sprzetu i wyposażenia: Lampa antybakteryjna - 8 szt., Autoklaw - 2 szt., Zamgławiacz ULV, MASZYNA DO SPRZĄTANIA MYCIA PODŁÓG Z DEZYNFEKCJĄ CHEMICZNĄ.</t>
  </si>
  <si>
    <t>Specjalistyczny Gabinet Stomatologiczny Lidia Nazdrowicz - Rutecka</t>
  </si>
  <si>
    <t>Dywity</t>
  </si>
  <si>
    <t>Zakup niezbędnego sprzętu do dezynfekcji oraz środków ochrony do walki z covid-19 dla Specjalistycznego Gabinetu Stomatologicznego Lidia Nazdrowicz Rutecka</t>
  </si>
  <si>
    <t xml:space="preserve">Zakup wyrobów medycznych ochrony indywidualnej oraz środki do dezynfekcji: masek chirurgicznych, masek filtrujących FFP2 oraz FP3, rękawiczek ochronnych lateksowych i nitrylowych, płynów do dezynfekcji powierzchni, płynów do dezynfekcji rąk, płynów do dezynfekcji narzędzi, gazików i chusteczek do dezynfekcji, fartuchów chirurgicznych, fartuchów fizelinowych i fartuchów foliowych, kombinezonów ochronnych, przyłbic, czepków ochronnych na głowę, dozowników automatycznych do dezynfekcji -bezdotykowych, myjki ultradźwiekowej. Zakup autoklawu do sterylizacji końcówek, kątnic oraz końcówek turbinowych., autoklawu do sterylizacji narzędzi i instumentów stomatologicznych, lampy bakteriobójczej przepływowej, termometru, bezdotykowego, maty dezynfekującej. </t>
  </si>
  <si>
    <t>NIEPUBLICZNY ZAKŁAD OPIEKI ZDROWOTNEJ "SPECMED"ADAM MARIUSZ MILLER</t>
  </si>
  <si>
    <t>Zakup środków ochrony indywidualnej w związku z przeciwdziałaniem COVID-19 przez NZOZ SPECMED</t>
  </si>
  <si>
    <t xml:space="preserve">Projekt polega na zakupie sprzętu sanitarnego (m.in. masek, rękawic, przyłbic urządzenia jednorazowego użytku itp.:), środków do dezynfekcji, środków ochrony indywidualnej. </t>
  </si>
  <si>
    <t>"Nasz Lekarz M.Toczyska, T.Drabińska-Dziąg, W.Madecki, M. Dytkowski"</t>
  </si>
  <si>
    <t>Bezpieczna przychodnia Nasz Lekarz w Braniewie</t>
  </si>
  <si>
    <t>W ramach projektu zakupione zostaną środki ochrony indywidualnej przeznaczone dla pracowników przychodni Nasz Lekarz w Braniewie - fartuchy, rękawice, maski, kombinezony ochronne. W ramach projektu zakupione również urządzenia do dozowania płynu do dezynfekcji oraz autoklaw medyczny klasy B.</t>
  </si>
  <si>
    <t>Audio-voice J.Osowska Lekarze Spółka Partnerska</t>
  </si>
  <si>
    <t>Zakup środków ochrony indywidualnej, urządzeń do dezynfekcji oraz sprzętu sanitarnego dla podmiotu leczniczego Audio-voice w celu przeciwdziałania zagrożeniu epidemicznemu związanemu z COVID-19</t>
  </si>
  <si>
    <t>Przedmiotem projektu jest zakup środków ochrony indywidualnej (tj. masek chirurgicznych, masek PPF2, masek PPF3, rękawic medycznych nitrylowych, fartuchów medycznych włókninowych z mankietami, czepków ochronnych jednorazowych medycznych, gogli oraz przyłbic), środków do dezynfekcji (tj. dozowników płynów dezynfekcyjnych, płynów do dezynfekcji  oraz sprzętu służącego do dezynfekcji w pomieszczeniach medycznych (2 lampy bakteriobójcze).</t>
  </si>
  <si>
    <t>Specjalistyczny Gabinet Stomatologiczny Halina Kunicka</t>
  </si>
  <si>
    <t>Doposażenie gabinetu stomatologicznego w celu zwiększenia ochrony pacjentów i personelu</t>
  </si>
  <si>
    <t>Przedmiotem projektu jest zakup środków do dezynfekcji. Środków ochrony osobistej (zakup masek, rękawiczek, kombinezonów, przyłbic, chusteczek, fartuchów, czepków), termometrów, dozowników, myjki, sterylizatora, autoklawu służącego do sterylizacji narzędzi oraz autoklawu służącego do sterylizacji końcówek stomatologicznych</t>
  </si>
  <si>
    <t>SAMODZIELNY PUBLICZNY MIEJSKO - GMINNY OŚRODEK ZDROWIA W ORZYSZU</t>
  </si>
  <si>
    <t>Orzysz</t>
  </si>
  <si>
    <t>Przeciwdziałanie pandemii COVOD-19 poprzez zakup środków ochrony indywidualnej oraz wyposażenia w SAMODZIELNYM PUBLICZNYM MIEJSKO - GMINNY OŚRODKU ZDROWIA W ORZYSZU</t>
  </si>
  <si>
    <t>W ramach projektu zostaną zakupione środki ochrony indywidualnej oraz wyposażenia do dezynfekcji (tj.  zamgławiacz, automatyczny dozownik płynu do dezynfekcji rąk, aparat do dekontaminacji pomieszczeń, płyny do dezynfekcji, maski ochronne, rękawiczki, gogle ochronne, okulary ochronne, termometry elektryczne, kombinezony ochronne).</t>
  </si>
  <si>
    <t>Niepubliczny Zakład Opieki Zdrowotnej "Wsparcie" Elżbieta Dudycz</t>
  </si>
  <si>
    <t>Zakup niezbędnych środków ochrony do walki z covid-19 dla Niepubliczny Zakład Opieki Zdrowotnej "Wsparcie" Elżbieta Dudycz</t>
  </si>
  <si>
    <t>Przedmiotem projektu jest zakup środków ochrony indywidualnej - środki dezynfekcji (termometrów bezdotykowych, masek jednorazowych, kombinezonów covid, mydła antybakteryjnego, worków na odpady medyczne, fartuchów jednorazowych, przyłbic, rękawiczek jednorazowych, rękawic jałowych) oraz zakup ozonatora powietrza - 1szt.</t>
  </si>
  <si>
    <t>STOMATOLOGIA KOSAKOWSKA MATYLDA KOSAKOWSKA</t>
  </si>
  <si>
    <t>Zakup niezbędnych środków ochrony do walki z covid-19 dla STOMATOLOGIA KOSAKOWSKA MATYLDA KOSAKOWSKA</t>
  </si>
  <si>
    <t>W ramach projektu zakupione zostaną środki ochrony indywidualnej (maski, rękawiczki jednorazowe, podkłady jednorazowe na fotel pacjenta, fartuchy jednorazowe, worki na odpady, oraz środki do dezynfekcji tj: płyn do dezynfekcji rąk, środki do dezynfekcji powierzchni).</t>
  </si>
  <si>
    <t>58/814/20/VI</t>
  </si>
  <si>
    <t>Gminne Centrum Zdrowia Zespół Publicznych Zakładów Opieki Zdrowotnej w Olsztynku</t>
  </si>
  <si>
    <t>Olsztynek</t>
  </si>
  <si>
    <t>Bezpieczeństwo pacjentów Gminnego Centrum Zdrowia Zespołu Publicznych Zakładów Opieki Zdrowotnej w Olsztynku</t>
  </si>
  <si>
    <t>W ramach projektu zostaną zakupione lampy bakteriobójcze (2 szt.), urządzenie Steripower , 3 szt.,  termometr 3 szt. oraz półmaski P2 ffp2, okulary ochronne, kombinezony ochronne, maseczki 3-warstwowe, półmaski FFP3, nagłowie, fartuchy medyczne, półmaski P2, rękawice.</t>
  </si>
  <si>
    <t>Praktyka Lekarza Podstawowej Opieki Zdrowotnej "ESCULAP" Agata Zborowska</t>
  </si>
  <si>
    <t>Rychliki</t>
  </si>
  <si>
    <t>Zakup środków ochrony indywidualnej w związku z przeciwdziałaniem COVID-19 przez POZ „ESCULAP”</t>
  </si>
  <si>
    <t>Projekt polega na zakupie środków ochrony indywidualnej w związku z przeciwdziałaniem COVID-19.</t>
  </si>
  <si>
    <t>dezynfekator ze stojakiem, płyny do dezynfekcji rąk płyny do dezynfekcji powierzchni czas realizacji, półmaski filtrujące FFP3 fartuchy jednorazowe okulary ochronne maski bawełne maski fizelina przyłbice maseczki ochronne chirurgiczne 3 warstwowe
Rękawiczki jednorazowe nitrylowe bezpudrowe,</t>
  </si>
  <si>
    <t>SPÓŁKA PARTNERSKA LEKARZY - MAREK CHOJNOWSKI, WŁODZIMIERZ GRYCKO, PIOTR MACIEJ IWANOWSKI, HANNA KOBRZYŃSKA-DUDA, AGNIESZKA STACEWICZ-GŁOWACKA, WIKTOR SZYMAŃSKI</t>
  </si>
  <si>
    <t>Zapewnienie bezpieczeństwa usług medycznych w gabinetach lekarskich w Elblągu poprzez wyposażenie w środki ochrony i materiały służące walce z pandemią wirusa SARS-COV-2 i przeciwdziałaniu jej skutkom</t>
  </si>
  <si>
    <t>Przedmiotem projektu jest zaopatrzenie Niepublicznego Zakładu Opieki Zdrowotnej ALFA w Elblągu przy ul. Komeńskiego 35 w środki ochrony indywidualnej, środki i urządzenia do dezynfekcji.</t>
  </si>
  <si>
    <t>Samobieżna maszyna czyszcząca powierzchnie, Dozownik płynu do dezynfekcji łokciowy na stojaku - 3 szt. 2. Dozownik
płynu do dezynfekcji z możliwością powieszenia na ścianie - 7 szt. Rękawiczki nitrylowe - 5000 szt. 2. Rękawiczki lateksowe - 2000 szt. 3.
gogle - 20 szt. 4. kombinezony ochronne - 20 szt. 5. maski filtracyjne - 20 szt.
6. maski pozostałe - 1000 szt. 7. kosz na odpady bezdotykowy - 2 szt. 8. worki
na odpady jednorazowe, różne kolory i rozmiary - 100 rolek 9. przyłbice - 20
szt. 10. Fartuchy ochronne, różne rozmiary - 200 szt.</t>
  </si>
  <si>
    <t>STOWARZYSZENIE "ZDROWIE"</t>
  </si>
  <si>
    <t>Zapewnienie bezpieczeństwa usług medycznych świadczonych przez Niepubliczny Ambulatoryjny ZOZ w Piszu poprzez wyposażenie w środki ochrony i materiały służące walce z pandemią wirusa SARS-COV-2 i przeciwdziałaniu jej skutkom</t>
  </si>
  <si>
    <t>Przedmiotem projektu jest zaopatrzenie Niepublicznego Ambulatoryjnego Zakładu Opieki Zdrowotnej w Piszu w środki ochrony indywidualnej, środki i urządzenia do dezynfekcji.</t>
  </si>
  <si>
    <t>Planowane do zakupu środki i materiały to: rękawiczki, maseczki, gogle, fartuchy, termometry, środki do dezynfekcji, lampa bakteriobójcza.</t>
  </si>
  <si>
    <t>Indywidualna Specjalistyczna Praktyka Stomatologiczna Bożena Szczepanik</t>
  </si>
  <si>
    <t>Gabinet stomatologiczny o podwyższonym reżimie sanitarnym w związku z epidemią Sars Cov-2 (COVID-19)</t>
  </si>
  <si>
    <t>projekt dotyczy inwestycji polegającej na zakupie sprzętu sanitarnego(masek,urządzeń jednorazowego użytku), materiałów
medycznych, urządzeń do dezynfekcji, środków do dezynfekcji,środków ochrony indywidualnej samego lekarza stomatologa jak również
środków ochrony przekazanym pacjentom.</t>
  </si>
  <si>
    <t xml:space="preserve">Inwestycja polegać będzie na zakupie sprzętu do zabezpieczeń przeciwko COVID-19 : autoklawu medycznego, urządzenia do konserwacji i sterylizacji końcówek stomatologicznych, lampa bakteriobójcza przepływowa, zakup urz adznia do fumigacji gabinetów stomatologicznych, zakup środków ochrony osobistej, fartuchy ochronne jednorazowe, </t>
  </si>
  <si>
    <t>Gabinet Stomatologiczny Joanna Segień-Chyża</t>
  </si>
  <si>
    <t>Zakup niezbędnych środków ochrony do walki z covid-19</t>
  </si>
  <si>
    <t>Przedmiotem projektu jest doposażenie Gabinetu Stomatologicznego Joanny Segień-Chyża w środki trwałe oraz środki dezynfekcyjne, niezbędne do zapobiegania zakażeniu covid-19 w zakłądzie</t>
  </si>
  <si>
    <t>W ramach zadania zakupione zostaną: rękawiczki jednorazowe, środki do dezynfekcji rąk/powierzchni/narzędzi i ssaków, maseczki filtracyjne, maseczki ochronne, fartuchy jednorazowe, Sterylizator powietrza z
wykorzystaniem lamp bakteriobójczych - 2szt., myjka ultradźwiękowa -
1szt., bezdotykowa stacja dezynfekcyjna</t>
  </si>
  <si>
    <t>Jerzy Marczak</t>
  </si>
  <si>
    <t>Zakup niezbędnych środków ochrony do walki z covid-19 dla NZPiSOZ Jerzy Marczak</t>
  </si>
  <si>
    <t>Przedmiotem projektu jest doposażenie Wniskodawcy tj.: Jerzy Marczak NZPiSOZ w Działdowie w specjalistyczny sprzętu medyczny iśrodki dezynfekcyjne.</t>
  </si>
  <si>
    <t>Sprzęt medyczny: aparat do dekontaminacji pomieszczeń (1 szt), komora dekontaminacyjna (1szt), autoklaw (1szt),Wyroby medyczne ochrony indywidualnej (rękawiczki, maski, kombinezony ochronne, fartuchy, czepki, ochraniacze na obuwie) oraz środki dezynfekcyjne.</t>
  </si>
  <si>
    <t>NZOZ "EL-Dent" Anna Winiarska, Anna Prokopowicz-Szumska, Joanna Kurek, Lidia Konopko-Bitniok spółka cywilna</t>
  </si>
  <si>
    <t>Zakup niezbędnego sprzętu sanitarnego i środków ochrony do walki z covid-19 dla NZOZ "El-DENT" w Elblągu</t>
  </si>
  <si>
    <t>Przedmiotem projektu jest doposażenie podmiotu w jednorazowe środki ochrony indywidualnej, środki
dezynfekcyjne do rąk i powierzchni oraz sprzęt medyczny umożliwiający zapobieganie ewentualnemu zakażeniu covid-19.</t>
  </si>
  <si>
    <t>W ramach tego zadania zakupione zostaną środki ochrony indywidualnej i
dezynfekcji tj: płyny dezynfekcyjne , środki do dezynfekcji rąk / powierzchni/
systemów ssących, narzędzi, końcówek stomatologicznych, wierteł i drobnego
sprzętu medycznego) fartuchy, maski jednorazowe,rękawice jednorazowe,
czepki jednorazowe, pojemniki/worki na odpady, dozowniki łokciowe do
dezynfekcji. Myjka ultradźwiękowa - 1 szt, Bezdotykowa stacja dezynfekcyjna.</t>
  </si>
  <si>
    <t>PRZYCHODNIA SPECJALISTYCZNA W OLSZTYNIE</t>
  </si>
  <si>
    <t>Zakup niezbędnego sprzętu sanitarnego i środków ochrony do walki z covid-19 dla Przychodni Specjalistycznej w Olsztynie</t>
  </si>
  <si>
    <t>Przedmiotem projektu jest doposażenie podmiotu leczniczego tj.: Przychodni Specjalistycznej w Olsztynie w sprzęt medyczny oraz
niezbędne środki ochrony do zapobiegania zakażeniu covid-19 w trakcie świadczenia usług</t>
  </si>
  <si>
    <t>W ramach projektu zakupione zostanie urządzenie medyczne:
autoklaw (1 szt), środki ochrony indywidualnej
(maski, rękawiczki jednorazowe, podkłady jednorazowe, fartuchy oraz
środki do dezynfekcji tj: płyn do dezynfekcji rąk / powierzchni, chusteczki
dezynfekcyjne, dozowniki łokciowe do płynu dezynfekcyjnego</t>
  </si>
  <si>
    <t>Niepubliczny Zakład Opieki Zdrowotnej "Puls" s.c. Sylwia Bobojć, Alicja Karkut - Bzdyra</t>
  </si>
  <si>
    <t>Wsparcie NZOZ "Puls" w realizacji usług medycznych w sytuacji epidemiologicznej COVID-19</t>
  </si>
  <si>
    <t>Przedmiotem projektu jest doposażenie podmiotu leczniczego tj.: Niepubliczny Zakład Opieki Zdrowotnej "Puls" s.c. Sylwia Bobojć, Alicja Karkut - Bzdyra w sprzęt medyczny oraz
niezbędne środki ochrony do zapobiegania zakażeniu covid-19 w trakcie świadczenia usług</t>
  </si>
  <si>
    <t xml:space="preserve">W ramach projektu zakupione zostanie: 1. zakup środków i urządzeń do dezynfekcji: lampy bakteriobójcze, stacja do dezynfekcji, dozowniki na płyny dezynfekcyjne i papier,płyny do odkażania rąk i powierzchni, pojemniki i worki na odpady
2. zakup wyrobów medycznych ochrony indywidualnej: rękawiczki, maseczki chirurgiczne, maski filtracyjne, fartuchy, kombinezony ochronne
</t>
  </si>
  <si>
    <t>Miejska Przychodnia Zdrowia w Barczewie</t>
  </si>
  <si>
    <t>Barczewo</t>
  </si>
  <si>
    <t>Zakup wyposażenia do walki z COVID-19 dla MIEJSKIEJ PRZYCHODNII ZDROWIA W BARCZEWIE</t>
  </si>
  <si>
    <t>Przedmiotem projektu jest doposażenie podmiotu leczniczego tj.: Miejska Przychodnia Zdrowia w Barczewie w sprzęt medyczny oraz
niezbędne środki ochrony do zapobiegania zakażeniu covid-19 w trakcie świadczenia usług</t>
  </si>
  <si>
    <t xml:space="preserve">W ramach projektu zakupiony zostanie:
- sterylizatory powietrza
- lampy bakteriobójcze
- mop parowy
- fartuchy ochronne, maseczki, rękawiczki, termometry
oraz zakupiono już m.in. płyny do dezynfekcji, kombinezony, rękawice, przyłbice, maski, fartuchy chirurgiczne, okulary ochronne,
chusteczki dezynfekcyjne, czepki, osłony na buty, mydło dezynfekcyjne.
</t>
  </si>
  <si>
    <t>MANODENT PRZYCHODNIA STOMATOLOGICZNA MAŁGORZATA NOSEK</t>
  </si>
  <si>
    <t>Zakup wyposażenia do walki z COVID-19 dla "MANODENT" PRZYCHODNIA STOMATOLOGICZNA MAŁGORZATA NOSEK</t>
  </si>
  <si>
    <t>Przedmiotem projektu jest doposażenie podmiotu leczniczego tj.: "MANODENT" PRZYCHODNIA STOMATOLOGICZNA MAŁGORZATA NOSEK w sprzęt medyczny oraz
niezbędne środki ochrony do zapobiegania zakażeniu covid-19 w trakcie świadczenia usług</t>
  </si>
  <si>
    <t xml:space="preserve">W ramach projektu zakupiony zostanie:
- autoklaw
- myjnia przelotowa
oraz zakupiono już płyny do dezynfekcji, kombinezony, rękawice, przyłbice, maski, fartuchy chirurgiczne, oczyszczacz powietrza, termometr bezdotykowy, chusteczki do dezynfekcji, czepki.
</t>
  </si>
  <si>
    <t>Gabinet stomatologiczny Agnieszka Bielawska</t>
  </si>
  <si>
    <t>Kisielice</t>
  </si>
  <si>
    <t>Przeciwdziałanie COVID-19 w Gabinecie stomatologicznym Agnieszka Bielawska w Kisielicach poprzez zakup środków i urządzeń do dezynfekcji</t>
  </si>
  <si>
    <t>Przedmiotem projektu jest doposażenie podmiotu leczniczego tj.: Gabinet stomatologiczny Agnieszka Bielawska w sprzęt medyczny oraz
niezbędne środki ochrony do zapobiegania zakażeniu covid-19 w trakcie świadczenia usług</t>
  </si>
  <si>
    <t xml:space="preserve">Zakres rzeczowy projektu obejmuje zakup:
-sterylizatory (do pomieszczeń,sprzętu)-autoklaw, wyroby medyczne ochrony indywidualnej (rękawiczki, okulary ochr., maski, ochraniacze na buty, maski filtrac., fartuchy), dozowniki do dezynfekcji, pojemniki na odpady, środki do dezynfekcji
</t>
  </si>
  <si>
    <t>Lecznica Chirurgiczno-Ortopedyczna ESKULAP Witold Kołtun, Danuta Orłowska-Kołtun - Lekarze Spółka z ograniczoną</t>
  </si>
  <si>
    <t>Zakup niezbędnych środków trwałych i środków ochrony do walki z covid-19 dla Lecznicy Chirurgiczno-Ortopedycznej</t>
  </si>
  <si>
    <t>Przedmiotem projektu jest doposażenie podmiotu leczniczego tj.: Lecznica Chirurgiczno-Ortopedyczna ESKULAP Witold Kołtun, Danuta Orłowska-Kołtun - Lekarze Spółka z ograniczoną
odpowiedzialnością w sprzęt medyczny oraz
niezbędne środki ochrony do zapobiegania zakażeniu covid-19 w trakcie świadczenia usług</t>
  </si>
  <si>
    <t>Przedmiotem projektu jest doposażenie podmiotu leczniczego tj.:Przedsiębiorstwo Podmiotu Leczniczego 'VITA-MED" Bogumiła Beł+Z78w sprzęt medyczny oraz
niezbędne środki ochrony do zapobiegania zakażeniu covid-19 w trakcie świadczenia usług</t>
  </si>
  <si>
    <t>Przedsiębiorstwo Podmiotu Leczniczego 'VITA-MED" Bogumiła Bełza</t>
  </si>
  <si>
    <t>Zakup niezbędnego sprzętu sanitarnego i środków ochrony do walki z covid-19 dla Przedsiębiorstwo Podmiotu Leczniczego 'VITA-MED" Bogumiła Bełza</t>
  </si>
  <si>
    <t>Przedmiotem projektu jest doposażenie podmiotu leczniczego tj.:Przedsiębiorstwo Podmiotu Leczniczego 'VITA-MED" Bogumiła Bełza w sprzęt medyczny oraz
niezbędne środki ochrony do zapobiegania zakażeniu covid-19 w trakcie świadczenia usług</t>
  </si>
  <si>
    <t>Wnioskodawca zamierza zakupić produkty wskazane we wniosku: środki trwałe oraz środki ochrony indywidualnej i dezynfekcji do stosowania w Przedsiębiorstwie Podmiotu Leczniczego 'VITAMED" Bogumiła Bełza.</t>
  </si>
  <si>
    <t>ŻECHOWICZ MEDEUSZ - PLUS LEKARSKA SPÓŁKA PARTNERSKA</t>
  </si>
  <si>
    <t>Zakup niezbędnego sprzętu i środków ochrony do walki z covid-19 dla Żechowicz Medeusz - Plus Lekarska spółka partnerska</t>
  </si>
  <si>
    <t>Przedmiotem projektu jest doposażenie podmiotu leczniczego tj.: ŻECHOWICZ MEDEUSZ - PLUS LEKARSKA SPÓŁKA PARTNERSKA w sprzęt medyczny oraz
niezbędne środki ochrony do zapobiegania zakażeniu covid-19 w trakcie świadczenia usług</t>
  </si>
  <si>
    <t>dezynfekcyjną – 1szt., sterylizator powietrza z wykorzystaniem lamp bakteriobójczych i filtrowaniem -1 szt., sprężarkę do sprężonego</t>
  </si>
  <si>
    <t>Niepubliczny Zakład Opieki Zdrowotnej Przychodnia Specjalistyczna sp. z.o.o.</t>
  </si>
  <si>
    <t>53/712/20/VI</t>
  </si>
  <si>
    <t>Indywidualna Praktyka Lekarska lek. stom. Agnieszka Filipkowska</t>
  </si>
  <si>
    <t>Zakup wyposażenia oraz środków ochrony do walki z Covid-19 dla podmiotu Indywidualna Praktyka Lekarska lek.stom. Agnieszka Filipkowska</t>
  </si>
  <si>
    <t>Zakup wyposażenia oraz środków ochrony osobistej i dezynfekujących</t>
  </si>
  <si>
    <t>Zakup: autoklaw do sterylizacji narzędzi stomatologicznych 1 sztuka, 2.lampy bakteriobójczej 1 sztuka, 3. myjki ultradźwiękowej do czyszczenianarzędzi stomatologicznych 1 sztuka. Zakup automatycznych, bezdotykowych dozowników do dezynfekcji i myciarąk, płynów do dezynfekcji rąk, płynów do dezynfekcji wierteł i narzędzi,płynów do dezynfekcji pomieszczeń i podłóg,chusteczek do dezynfekcjisprzętu medycznego i powierzchni, rękawiczek jednorazowych lateksowych initrylowych, przyłbic, masek ochronnych, masek filtracyjnych FFP2,fartuchów ochronnych,czepków ochronnych, rękawa do sterylizacji. Zakup termometra elektronicznego bezdotykowego.</t>
  </si>
  <si>
    <t>NIEPUBLICZNY ZAKŁAD OPIEKI ZDROWOTNEJ MEDYCYNA KOBIET GRAŻYNA PANFIL - ROGIŃSKA</t>
  </si>
  <si>
    <t>Przeciwdziałanie  pandemii COVID 19 w NZOZ MEDYCYNA KOBIET Grażyna Panfil - Rogińska</t>
  </si>
  <si>
    <t>Zakup środków ochrony osobistej i dezynfekujących</t>
  </si>
  <si>
    <t xml:space="preserve">Zakup: chusteczki dezynfekcyjne, lampy do dezynfekcji pomieszczeń (trzy do gabinetu i pokojuusg, jedna do poczekalni dla pacjentów), mydła do myca i dezynfekcji rąk, płyny dodezynfekcji klamek, płyny do dezynfekcji powierzchni płaskich i podłóg, płyny dodezynfekcji rąk. Dozowniki do ręczników papierowych z funkcją odcinania,dozowniki łokciowe do mydła i płynu dezynfekcyjnego, kosze pedałowe na odpady,maseczki chirurgiczne, podkłady, przesłony pleksi, przyłbice ochronne, rękawicenitrylowe, termometr bezdotykowy. Podkłady zabezpieczające. Maty plexi. </t>
  </si>
  <si>
    <t>Janusz Szalc</t>
  </si>
  <si>
    <t>Zakup niezbędnego sprzętu sanitarnego i środków ochrony do walki z covid-19 dla Poradni Medycyny Rodzinnej Janusz Szalc</t>
  </si>
  <si>
    <t xml:space="preserve">Zakup lamp bakteriobójczych - 3 szt. Zakup środków ochrony indywidualnej i dezynfekcji, dozowniki do płynu dezynfekcyjnego. Zakup termometr bezdotykowy, przesłona plexi na stanowisko rejestracji. </t>
  </si>
  <si>
    <t>INDYWIDUALNA SPECJALISTYCZNA PRAKTYKA LEKARSKA HALINA JEDNOROWSKA - ­KOZŁOWSKA</t>
  </si>
  <si>
    <t>Przeciwdziałanie pandemii COVID 19 w ISPL  HALINA JEDNOROWSKA­- KOZŁOWSKA</t>
  </si>
  <si>
    <t>Zakup płynów, mydła i chusteczki dezynfekcyjne do odkażania, sprzętu medycznego, powierzchni,  fartuchy, maseczki chirurgiczne,przyłbice, rękawice. Mopy parowe do dezynfekcji powierzchni płaskich (2 szt.). Zakup lampy wiruso- i bakteriobójcza i dwa sterylizatory.</t>
  </si>
  <si>
    <t>Wyposażenie NZOZ Przychodnia Specjalistyczna sp. z o.o. w środki i urządzenia do dezynfekcji w celu przeciwdziałania rozprzestrzenianiu się COVID-19</t>
  </si>
  <si>
    <t xml:space="preserve">Zakup urządzeniado dezynfekcji, tj. zamgławiacza. Zakup rękawic, masek chirurgicznych, przyłbic pełne i półprzyłbice, kombinezony i fartuchy, dozowniki dodezynfekcji i mydła, kosze pedałowe do odpadów. Zakup podajników do ręczników papierowych, zestaw do mycia podłóg metodą jednegokontaktu i dezynfekcji. </t>
  </si>
  <si>
    <t>WOJSKOWA SPECJALISTYCZNA PRZYCHODNIA LEKARSKA SAMODZIELNY PUBLICZNY ZAKŁAD OPIEKI ZDROWOTNEJ W GIŻYCKU</t>
  </si>
  <si>
    <t>Przeciwdziałanie pandemii COVID-19 poprzez zakup środków ochrony indywidualnej oraz wyposażenia w WSPL W GIŻYCKU</t>
  </si>
  <si>
    <t>AKUP SPRZĘTUMEDYCZNEGO LAMPA BAKTERIOBÓJCZA PRZEPŁYWOWA – 4szt.; GENERATOR OZONU – 3szt.; 2. AKUPŚRODKÓW DO OCHRONY INDYWIDUALNEJ: DOZOWNIK ŁOKCIOWY – 1szt.; DOZOWNIKPŁYNU DEZYNFEKCYJNEGO –12 szt.; KOMBIZNEZON BIEL/NIEB -24 szt.; GOGLEOCHRON.CLASSIC – 3szt..; PÓŁMASKA ANTYWIRUSOWA OCHRONNA 3M -zaworekFFP3-20szt.; FARTUCH CHIRURG. STERYLNY- 20szt.; FARTUCH MEDYCZNY - 175szt.;REKAWICE NITR., LATEK. BEZPUDROWE I PUDROWE - 219szt.; OCHRONA TWARZY/PRZYŁBICA - 80szt.; MASKA CHIRUR. - 50 SZT./OPAK.-165op.; PÓŁMASKI FILTR P2 -10szt.; INDYW. ZESTAW OCHRONY BIOLOG. - 4szt. DEZYNFEKCJA POWIERZCHNI - 1L,5L -42szt.; DEZYNFEKCJA NARZĘDZI – 1l - 3szt.; DEZYNFEKCJA RĄK I SKÓRY - 250ML,500ML,750ML,1L,5L-96szt.;CHUSTECZKI DO DEZYNFEKCJI-45 szt. ZAKUP ŚRODKÓW INNYCH ZWIĄZANYCH Z COVID-19 BUTY GUMOWE BIAŁE – 2szt.; OSŁONA NABUTY - 60szt.</t>
  </si>
  <si>
    <t>Gminny Samodzielny Załad Opieki Zdrowotnej</t>
  </si>
  <si>
    <t>Kurzętnik</t>
  </si>
  <si>
    <t>Przeciwdziałanie pandemii COVID-19 w Gminnym Samodzielnym Zakładzie Opieki Zdrowotnej w Kurzętniku</t>
  </si>
  <si>
    <t>Zakup autoklaw 3 szt., lampy bakteriobójczej 15 szt., myjkiultradźwiękowej 3 szt., 3 szt kurtyny podciśnieniowej.  Zakup: 150 szt kartoników rękawiczek jednorazowych, 3.000 szt masek chirurgicznych, 1.500 szt masek materiałowych, 80 szt kombinezonów ochronnych, 350 szt fartuchów, łokciowego dozownika dodezynfekcji 26 szt., płynu dodezynfekcji 40 szt, pojemników na odpady 2 szt.</t>
  </si>
  <si>
    <t>Perfekt Dent Centrum Stomatologiczne spółka z ograniczoną odpowiedzialnością</t>
  </si>
  <si>
    <t xml:space="preserve">Wzmocnienie ochrony przeciw COVID-19 w Perfekt Dent sp. z o.o. </t>
  </si>
  <si>
    <t xml:space="preserve">Zakup: Autoklaw - 1 szt., Myjka ultradźwiękowa 1 szt. Zakup: rękawiczki medyczne 200 szt. - 50 szt. Fartuch ochronnyniejałowy - 50 szt. Maseczki medyczne trzywarstwowe typ II 50 szt. - 10 szt.Ochraniacze na buty foliowe 100 szt. - 10 szt. Czepek okrągły - 100 szt - 10 op. Googleochronne medyczne - 10 szt. Maska plastikowa przyłbica - 10 szt. Maska - 1 szt. Środek do dezynfekcji 5 l - 19 szt. Środek do dezynfekcjispray 5 l - 20 szt. Płyn do dezynfekcji powierzchni i rąk 5 L - 20 szt. Koncentrat dodezynfekcji 2,5l - 20 op. Środek do dezynfekcji 5l - 20 szt. </t>
  </si>
  <si>
    <t>9iv</t>
  </si>
  <si>
    <t>Konkurs</t>
  </si>
  <si>
    <t>Gmina Miejska Ostróda</t>
  </si>
  <si>
    <t>Ostróda</t>
  </si>
  <si>
    <t>Środowiskowy Dom Samopomocy "Bratek"</t>
  </si>
  <si>
    <t>Minimalizacja ryzyka wzrostu zachorowań na COVID-19 w ŚDS "Bratek" w Ostródzie</t>
  </si>
  <si>
    <t>1. Zapewnienie pomocy psychologicznej dla osób potrzebujących.
2. Dostarczanie gotowych posiłków do domów osób potrzebujących.
3. Zakup środków ochrony indywidualnej (maseczki, przyłbice, rękawiczki)
4. Zakup i przeprowadzenie testów na obecność COVID-19.
5. Zakup sprzętu do dekontaminacji.
6. Zakup środków ochrony indywidualnej (kombinezony, fartuchy, czepki).
7. Zakup płynów do dezynfekcji i dekontaminacji.
8. Zakup lamp wirusobójczych.
9. Zakup urządzeń do dezynfekcji rąk
10. Zakup termometrów</t>
  </si>
  <si>
    <t>Nie dotyczy</t>
  </si>
  <si>
    <t>Celem projektu jest przeciwdziałanie skutkom epidemii COVID-19 podczas sprawowania opieki nad osobami wymagającymi wsparcia w codziennym funkcjonowaniu, w tym dla podopiecznych i pracowników ŚDS "Bratek" w Ostródzie</t>
  </si>
  <si>
    <t>Powiat Lidzbarski</t>
  </si>
  <si>
    <t>1.Powiatowy Środowiskowy Dom Samopomocy
2. Warsztaty Terapii Zajęciowej
3. Warsztaty Terapii Zajęciowej</t>
  </si>
  <si>
    <t>1. Lidzbark Warmiński
2. Orneta
3. Henrykowo</t>
  </si>
  <si>
    <t>Zwiększenie możliwości świadczenia usług wspierających dla mieszkańców Powiatu Lidzbarskiego wymagających wsparcia w codziennym funkcjonowaniu</t>
  </si>
  <si>
    <t>1.zakup doposażenia stanowisk pracy w podmiotach świadczących usługi w środki ochrony indywidualnej i sprzęt niezbędny do walki z epidemią, w tym m.in. zakup:maseczek, przyłbic, rękawiczek jednorazowych.,fartuchów ochronnych płynów do dezynfekcji ciała i powierzchni
2.zakup środków opatrunkowych oraz innych sprzętów i materiałów niezbędnych do przeciwdziałania epidemii COVID-19
3.przygotowanie miejsc do ewakuacji instytucji (tj. PŚDS, WTZ) jak najbliżej miejsca placówki ewakuowanej oraz finansowanie funkcjonowania takich miejsc
4.pomoc psychologiczna i terapeutyczna dla osób tego potrzebujących, a w szczególności dla szeroko rozumianych
pracowników podmiotów świadczących usługi (zwłaszcza on-line lub telefoniczna)</t>
  </si>
  <si>
    <t>Głównym celem projektu jest zwiększenie dostępu i możliwości świadczenia usług wspierających dla mieszkańców Powiatu Lidzbarskiego, którzy wymagają wsparcia w codziennym funkcjonowaniu oraz wsparcie podmiotów i ich pracowników, którzy w okresie ogłoszonego stanu epidemii COVID-19 świadczą pomoc i usługi wspierające, z zachowaniem zasad wprowadzonych ogłoszeniem stanu pandemii zmierzających do powstrzymania rozprzestrzeniania się choroby zakaźnej COVID-19 wywołanej wirusem SARSCoV-2 oraz zwalczania skutków wystąpienia COVID-19</t>
  </si>
  <si>
    <t>Powiat Kętrzyński</t>
  </si>
  <si>
    <t>1. Dom dla Matek z Małoletnimi Dziećmi i Kobiet w Ciąży w Kętrzynie
2. Mieszkanie Chronione Treningowe w Kętrzynie
3. Ośrodek Interwencji Kryzysowej z miejscami całodobowymi
4. Dom Pomocy Społecznej
5. Powiatowy Dom Dziecka w Reszlu
6. Powiatowy Dom Dziecka w Kętrzynie</t>
  </si>
  <si>
    <t>1. Kętrzyn
2. Kętrzyn
3. Kętrzyn
4. Kętrzyn
5. Reszel
6. Kętrzyn</t>
  </si>
  <si>
    <t>Wsparcie usług na zwalczanie skutków pandemii Covid-19 na terenie Powiatu Ketrzyńskiego</t>
  </si>
  <si>
    <t>1. Wsparcie pracowników placówek objętych pomocą (Dodatki do wynagrodzeń zostaną przyznane wszystkim pracownikom DPS, którzy w zakresie czynności mają wpisaną bezpośrednią pracę z pensjonariuszami, albo takie zakresy czynności na czas pandemii COVID-19 zostały im przygotowane)
2. ZAKUP SPRZĘTU DO PLACÓWEK (ozonatory, termometry, srodki ochrony osobistej)
3. Wsparcie psychologa dla osób potrzebujących oraz podmiotów świadczących usługi</t>
  </si>
  <si>
    <t>Celem projektu jest podjęcie działań profilaktycznych i zapobiegawczych prowadzących do wstrzymania rozprzestrzeniania się wirusa SARS-CoV-2.  Wsparciem objętych będzie 50 pracowników z 6 podmiotów oraz 116 osób przebywających w placówkach.</t>
  </si>
  <si>
    <t>Gmina Miłomłyn</t>
  </si>
  <si>
    <t>Miłomłyn</t>
  </si>
  <si>
    <t>1. Miejsko-Gminny Ośrodek Pomocy Społecznej (M-GOPS) w Miłomłynie
2. Środowiskowy Dom Samopomocy w Tardzie,</t>
  </si>
  <si>
    <t>1. Miłomłyn
2. Tarda</t>
  </si>
  <si>
    <t>Wsparcie gminy Miłomłyn w zwalczaniu skutków wystąpienia pandemii Covid-19</t>
  </si>
  <si>
    <t>1. doposażenia stanowisk pracy w podmiotach świadczących usługi w środki ochrony indywidualnej i sprzęt 
2. przeprowadzenia testów na obecność COVID-19 dla podmiotów świadczących usługi w społeczności lokalnej
3. organizacji pomocy sąsiedzkiej</t>
  </si>
  <si>
    <t>Celem projektu jest powstrzymanie się rozprzestrzeniania choroby zakaźnej Covid-19 wywołanej wirusem SARS-CoV-2 poprzez zapewnienie zapewnienie 40 pensjonariuszom Środowiskowego Domu Samopomocy i 19 pracownikom podmiotów świadczących usługi i pomoc niezbędnego wsparcia w okresie od października do grudnia 2020 roku.</t>
  </si>
  <si>
    <t>Gmina Janowo</t>
  </si>
  <si>
    <t>Janowo</t>
  </si>
  <si>
    <t xml:space="preserve">Gminny Ośrodek Pomocy Społecznej (GOPS) </t>
  </si>
  <si>
    <t>1 Janowo</t>
  </si>
  <si>
    <t>Przeciwdziałanie rozprzestrzeniania się COVID-19 na terenie Gminy Janowo</t>
  </si>
  <si>
    <t>1. Zakup środków ochrony osobistej
2. Wsparcie psychologa
3. Wsparcie pracownika socjalnego
4. Wsparcie opiekunki srodowiskowej</t>
  </si>
  <si>
    <t>Wsparciem zostaną objęte osoby/rodziny, z terenu Gminy Janowo zagrożone ubóstwem,wykluczone społecznie,u których występują problemy w codziennym funkcjonowaniu w miejscu zamieszkania.Osoby/rodziny te zostaną objęte pomocą z powodu niezaradności życiowej, braku umiejętności społecznych.Grupa docelowa to 116 osób.</t>
  </si>
  <si>
    <t>warmińsko-mazurskie</t>
  </si>
  <si>
    <t>Gmina Miejska Kętrzyn</t>
  </si>
  <si>
    <t>MOPS Kętrzyn</t>
  </si>
  <si>
    <t>Jesteśmy bezpieczni</t>
  </si>
  <si>
    <t>1. Zakup środków ochrony osobistej dla kadry Miejskiego Ośrodka Pomocy Społecznej w Kętrzynie i wolontariuszy.       2. Zakup urządzeń i środków do dezynfekcji rąk, pomieszczeń biurowych, toalet, pomieszceń kuchni i stołówki, pomieszczeń ogrzewalni, samchodu. 3. Realizacja usług wspierających o charakterze środowiskowym w miejscu zamieszkania</t>
  </si>
  <si>
    <t>zakup środków ochrony osobistej dla kadry Miejskiego Ośrodka Pomocy Społecznej w Kętrzynie i wolontariuszy, zakup urządzeń i środków do dezynfekcji rąk, pomieszczeń biurowych, toalet, pomieszceń kuchni i stołówki, pomieszczeń ogrzewalni, samchodu, Realizacja usług wspierających o charakterze środowiskowym w miejscu zamieszkania</t>
  </si>
  <si>
    <t>Gmina Dywity</t>
  </si>
  <si>
    <t>Wsparcie gminy Dywity w zwalczaniu skutków wystąpienia pandemii Covid-19</t>
  </si>
  <si>
    <t xml:space="preserve"> 
1. Doposażenie stanowiska pracy w podmiotach świadczących usługi w środki ochrony indywidualnej i sprzęt niezbędny w walce z pandemią oraz środki opatrunkowe. 2. Pomoc sasiedzka. 3.  Dożywianie dla osób potrzebujących wsparcia w okresie pandemii. 4. Zakup i przeprowadzenie testów. </t>
  </si>
  <si>
    <t xml:space="preserve">1. Doposażenie stanowiska pracy w podmiotach świadczących usługi w środki ochrony indywidualnej i sprzęt niezbędny w walce z pandemią oraz środki opatrunkowe. 2. Pomoc sasiedzka. 3.  Dożywianie dla osób potrzebujących wsparcia w okresie pandemii. 4. Zakup i przeprowadzenie testów. </t>
  </si>
  <si>
    <t>Gmina Morąg</t>
  </si>
  <si>
    <t>Morąg - skuteczne przeciwdziałanie COVID-19</t>
  </si>
  <si>
    <t xml:space="preserve">1. zapewnienie noclegów i wyżywienia dla osób realizujących usługi, które chcą chronić własne rodziny, nie mogą lub nie chcą wrócić do własnego domu. 2. Doposażenie stanowiska pracy w podmiotach świadczących usługi w środki ochrony indywidualnej i sprzęt niezbędny w walce z pandemią oraz środki opatrunkowe. 3. Pomoc sasiedzka. 4. Dożywianie dla osób potrzebujących wsparcia w okresie pandemii. 5. Zakup i przeprowadzenie testów. </t>
  </si>
  <si>
    <t>Gmina Gołdap</t>
  </si>
  <si>
    <t xml:space="preserve">Gołdap </t>
  </si>
  <si>
    <t>Wsparcie podopiecznych oraz pracowników OPS w Gołdapi w celu powstrzymania rozprzestrzeniania się choroby zakaźnej COVID-19.</t>
  </si>
  <si>
    <t>1. Zakup środków ochrony osobistej i środków dezynfekujących. 2. Pomoc psychologiczna. 3. Zakup i dostarczanie posiłków podopiecznym OPS.</t>
  </si>
  <si>
    <t>nie</t>
  </si>
  <si>
    <t>Powiat Nowomiejski</t>
  </si>
  <si>
    <t>Grodziczno, Pacółtowo</t>
  </si>
  <si>
    <t>DPS w Grodzicznie, Dom Dziecka w Pacółtowie</t>
  </si>
  <si>
    <t>Wsparcie instytucji zajmujących się opieka nad osobami wymagającymi wsparcia z terenu powiatu nowomiejskiego</t>
  </si>
  <si>
    <t xml:space="preserve">1. Wypłata dodatkowego wynagrodzenia (dodatki) dla pracowników DPS w Grodzicznie. 2. Zakup doposażenia stanowisk pracy w pomiotach świadczących usługi w środki ochrony indywidualnej i sprzęt niezbędny do walki z epidemią w DPS w Grodzicznie. 3. Zakup i przeprowadzenie testów na obecność COVID-19 - Dom Dziecka w Pacółtowie. 4. Wypłata dodatkowego wynagrodzenia (dodatki) dla pracowników Domu Dziecka w Pacółtowie. 5. Zakup doposażenia stanowisk pracy w pomiotach świadczących usługi w środki ochrony indywidualnej i sprzęt niezbędny do walki z epidemią w Domu Dziecka w Pacółtowie. </t>
  </si>
  <si>
    <t>tak</t>
  </si>
  <si>
    <t>Powiat Ostródzki</t>
  </si>
  <si>
    <t>Powiatowe Centrum Pomocy Rodzinie w Ostródzie
ośrodki pomocy społecznej z powiatu ostródzkiego
Dom Pomoc Społecznej w Szyldaku
Dom Pomocy Społecznej w Molzie
Warmińsko-Mazurskie Stowarzyszenie Pomocy Dziecku i Rodzinie w Szymonowie (prowadzące na terenie powiatu dwa domy dziecka) oraz Morąskie Stowarzyszenie Wspierania Rodzin z siedzibą w Morągu (prowadzące na terenie powiatu trzy domy dziecka)</t>
  </si>
  <si>
    <t>powiat ostródzki</t>
  </si>
  <si>
    <t>Przeciwdziałanie COVID-19 w powiecie ostródzkim</t>
  </si>
  <si>
    <t>1. Zaopatrzenie podmiotów w środki ochrony osobistej
2. Wsparcie doraźne w sytuacji epidemii</t>
  </si>
  <si>
    <t>1. Podmioty z terenu powiatu ostródzkiego zostaną wyposażone z niezbędny sprzęt i środki ochrony osobistej potrzebne do przeciwdziałania pandemii COVID-19. Zaplanowano zakup:maseczek,  przyłbic,  rękawiczek  jednorazowych,  fartuchów  jednorazowych,  kombinezonów,  płyny  do  dezynfekcji  ciała  i  powierzchni,  termometrów  bezdotykowych,  sprzętu  dodekontaminacji, urządzeń do do bezdotykowego pomiaru temperatury i dezynfekcji ciała.
2. Testy na obecność COVID-19 zostaną objęte osoby - personel instytucji pracujących w podmiotach świadczących usługi w formach instytucjonalnych jaki i w społeczności lokalnej;
Zapewnienie miejsc odbywania kwarantanny/miejsc tymczasowego pobytu(noclegu i wyżywienia);
Pomoc psychologiczna dla osób potrzebujących Wsparcie psychologiczne, w szczególności personelu instytucji pracujących w podmiotach świadczących usługi w formach instytucjonalnych jaki i w społeczności lokalnej;
Dostarczanie gotowych posiłków lub zakupów;
Wsparcie funkcjonowania placówek całodobowych w tym DPS i domów dzieckaStan pandemii powoduje zwiększone koszty funkcjonowania placówek całodobowych, w szczególności poprzez zwiększenie kosztów personelu placówek. Zaplanowano wypłatędodatkowego wynagrodzenia dla pracowników już zatrudnionych m.in. w celu zatrzymania ich odpływu (dotyczy osób pracujących bezpośrednio z uczestnikami placówki).</t>
  </si>
  <si>
    <t xml:space="preserve"> Gmina Iława</t>
  </si>
  <si>
    <t xml:space="preserve">Gminny  Ośrodek Pomocy  Społecznej  w  Iławie
Klub  Seniora  w  Lasecznie 
Klub  Seniora  w  Ławicach 
Klub  Senior+  w  Nowej  Wsi  </t>
  </si>
  <si>
    <t>gmina Iława</t>
  </si>
  <si>
    <t>Działania profilaktyczne w walce z COVID-19 w Gminie Iława.</t>
  </si>
  <si>
    <t>1. Doposażenie stanowisk pracy i podmiotów objętych wsparciem (zakup środków ochrony osobistej, urządzeń)</t>
  </si>
  <si>
    <t>1. Zaopatrzenie pracowników socjalnych zatrudnionych w GOPS Iława oraz uczestników klubów seniora w środki ochrony osobostej: maseczki, kombinezony, fartuchy, rękawiczki, płyny do dezynfekcji. Zakup urządzeń: mata dezynfekująca, lampa dezynfekująca, termometry, urządzenia do ozonowania, urządzenia do dezynfekcji rąk.</t>
  </si>
  <si>
    <t>Gmina Grodziczno</t>
  </si>
  <si>
    <t>Grodziczno</t>
  </si>
  <si>
    <t>Gminny Ośrodek Pomocy Społecznej w Grodzicznie</t>
  </si>
  <si>
    <t>Bezpieczne usługi dla osób wymagających codziennego wsparcia w warunkach pandemii COVID-19 w Gminie Grodziczno</t>
  </si>
  <si>
    <t>1. Zapewnienie środków indywidualnej ochrony dla pracowników GOPS w Grodzicznie
2. Podniesienie poziomu bezpieczeństwa pracowników oraz osób korzystających z usług GOPS (zakup urządzeń)</t>
  </si>
  <si>
    <t xml:space="preserve">1. Zakup środków ochrony osobistej dla pracowników GOPS Iława: maseczki, rękawiczki, płyny do dezynfekcji. 
2. Zakup środków i urządzeń podnoszących bezpieczeństwo osób korzystających z usług GOPS: maty dezynfekujące, termometry, płyny do dezynfekcji. </t>
  </si>
  <si>
    <t>Gmina Miejska Giżycko</t>
  </si>
  <si>
    <t>Miejski Ośrodek Pomocy Społecznej w Giżycku
Centrum Integracji Społecznej w Giżycku
Straż Miejska w Giżycku
Centrum Profilaktyki Uzależnień i Integracji Społecznej w Giżycku</t>
  </si>
  <si>
    <t>Realizacja usług powstrzymywania rozprzestrzeniania się oraz zwalczania skutków wystąpienia choroby zakaźnej COVID-19 wywołanej wirusem SARS-CoV-2 w Gminie Miejskiej Giżycko.</t>
  </si>
  <si>
    <t>1. Zakup doposażenia stanowisk pracy wpodmiotach świadczących usługi w sprzęt niezbędny do walki z epidemią (zakup urządzeń: generoatory ozonu, urządzenie do dezynfekcji dokumentów, lamp bakteriobójczych, dozowników płynów do dezynfekcji, termomentrów bezdotykowych oraz osłon plexi)
2. Zakup doposażenia pracowników w środki ochrony indywidualnej.
3. Zakup i przeprowadzenie testów na obecność COVID-19.
4. Zatrudnienie nowego personelu do świadczenia usług w instytucjach i środowisku</t>
  </si>
  <si>
    <t>1. Zakup doposażenia stanowisk pracy w podmiotach świadczących usługi w sprzęt niezbędny do walki z epidemią (zakup urządzeń: generoatory ozonu, urządzenie do dezynfekcji dokumentów, lamp bakteriobójczych, dozowników płynów do dezynfekcji, termomentrów bezdotykowych oraz osłon plexi)
2. Zakup doposażenia pracowników w środki ochrony indywidualnej (maseczki, rękawiczki, płyny do dezynfekcji, kombinezony ochronne, przyłbice).
3. Zakup i przeprowadzenie testów na obecność COVID-19.
4. Zatrudnienie nowego personelu do świadczenia usług w instytucjach i środowisku (zatrudnienie przez MOPS dodatkowych 2 osób. na okres 3 miesięcy, w celu doraźnej pomocy pracownikom socjalnym w świadczeniu  usług  osobom  potrzebującym, które  wymagają wsparcia w miejscu zamieszkania).</t>
  </si>
  <si>
    <t>Gmina Gietrzwałd</t>
  </si>
  <si>
    <t>Gietrzwałd</t>
  </si>
  <si>
    <t>Gminny Ośrodek Pomocy Społecznej w Gietrzwałdzie
Klub Senior+ w Sząbruku
Klub Senior+ w Biesalu</t>
  </si>
  <si>
    <t>gmina Gietrzwałd</t>
  </si>
  <si>
    <t>Działania na rzecz walki z COVID-19 w Gminie Gietrzwałd</t>
  </si>
  <si>
    <t xml:space="preserve">1. Zakup doposażenia stanowisk pracy w GOPS w Gietrzwałdzie (środki ochrony osobistej, dozowniki do dezynfekcji rąk, komputery przenośne).
2. Zakup i przeprowadzenie testów na obceność Covid-19.
3. Zakup termometrów i ozonatora. </t>
  </si>
  <si>
    <t>1. Zakup środków ochrony osobistej: przyłbic, maseczek, rękawiczek, kombinezonów. Zakup komputerów przenośnych dla pracowników GOPS do pracy zdalnej. Zakup urządzeń: urządzenie do dezynfekcji pomieszczeń, dozowniki do dezynfekcji rąk. 
2. Zakup i przeprowadzenie testów na obecność Covid-19.
3. Zakup termometrów bezdotykowych i ozonatora.</t>
  </si>
  <si>
    <t>Stowarzyszenie dla Europy</t>
  </si>
  <si>
    <t>Zimowiska</t>
  </si>
  <si>
    <t>INSTYTUT ROZWOJU Krzysztof Grablewski</t>
  </si>
  <si>
    <t>Zakup środków ochrony osobistej dla uczestników projektu: maseczki ochronne, płyndezynfekujący do rąk ipowierzchni, rękawiczki ochronne, przyłbice.</t>
  </si>
  <si>
    <t>Powiat Braniewski</t>
  </si>
  <si>
    <t>brak</t>
  </si>
  <si>
    <t>4 podmioty takie jak Powiatowy Dom Pomocy Społecznej w Braniewie, Powiatowy Dom Dziecka „Słoneczne Wzgórze” we Fromborku, Katolicki Ośrodek Wsparcia dla Dzieci i Młodzieży w Braniewie, Powiatowe Centrum Pomocy Rodzinie w Braniewie</t>
  </si>
  <si>
    <t xml:space="preserve">Braniewo, Frombork, </t>
  </si>
  <si>
    <t>Wsparcie instytucji zajmujących się opieka nad osobami wymagającymi wsparcia w zakresie zwalczania lub przeciwdziałania skutkom COVID-19 z terenu powiatu braniewskiego</t>
  </si>
  <si>
    <t>Zadanie 1 Wypłata dodatkowego wynagrodzenia (dodatki) dla pracowników już zatrudnionych w celu zatrzymania ich odpływu 
Zadanie 2 Przygotowanie miejsc odbywania kwarantanny lub miejsc noclegowych dla osób, które chcąc chronić własne rodziny nie mogą wrócić do domu. 
 Zadanie 3 Pomoc psychologiczna i terapeutyczna 
 Zadanie 4 Zakup doposażenia stanowisk pracy w podmiotach świadczących usługi w środki ochrony indywidualnej i sprzęt niezbędny do walki z epidemią  Zadanie 5 Zakup i przeprowadzenie testów na obecność COVID-19 0,00 zł 3
Zadanie 6 Zakup środków opatrunkowych, sprzętu do dekontaminacji i innych sprzętów i materiałów niezbędnych do przeciwdziałania pandemii</t>
  </si>
  <si>
    <t>Gmina Miejska Bartoszyce</t>
  </si>
  <si>
    <t xml:space="preserve"> 4 podmioty Miejski Ośrodek Pomocy Społecznej w Bartoszycach  2. Pracownicy placówki wsparcia Dziennego Domu „Senior+” 3.Środowiskowy Dom Samopomocy 4. Organizacje pozarządowe realizujące zadania publiczne w zakresie pomocy społeczne</t>
  </si>
  <si>
    <t>„STOP COVID-19 - realizacja na terenie miasta Bartoszyce działań w zakresie przeciwdziałania epidemii COVID-19 na rzecz podmiotów i pracowników świadczących usługi wspierające oraz osób z nich korzystających</t>
  </si>
  <si>
    <t>Zadanie 1 Zakup środków i materiałów ochrony osobistej w zakresie przeciwdziałania i ograniczania skutków COVID-19 dla uczestników Dziennego Domu „Senior+” i jego pracowników oraz personelu realizującego specjalistyczne usługi opiekuńcze, pracowników socjalnych i asystentów rodziny zatrudnionych w MOPS 
 Zadanie 2 Zakup środków i materiałów ochrony osobistej w zakresie przeciwdziałania i ograniczania skutków COVID-19 dla uczestników zajęć i personelu Środowiskowego Domu Samopomocy w Bartoszycach 
 Zadanie 3 Zakup środków i materiałów ochrony osobistej w zakresie przeciwdziałania i ograniczania skutków COVID-19 dla organizacji pozarządowych realizujących zadania publiczne w zakresie pomocy społecznej, w tym usługi opiekuńcze w miejscu zamieszkania i Schronisku dla Osób Bezdomnych
 Zadanie 4 Doposażenie stanowisk pracy, poprzez zakup sprzętu i środków zabezpieczających potrzeby uczestników i pracowników placówek realizujących usługi wspierające (MOPS i ŚDS) i organizacji pozarządowej (ZR PKPS), realizujących zadania na zlecenie gminy
Zadanie 5 Zakup niezbędnego sprzętu i urządzeń o charakterze bakteriobójczym i dezynfekcyjnym w celu przeciwdziałania i ograniczania skutków COVID-19 w pomieszczeniach, zabezpieczających potrzeby pracowników placówek realizujących usługi wspierające (MOPS i ŚDS) i organizacji pozarządowej (ZR PKPS) 
Zadanie 6 Bezpieczna dystrybucja ciepłych posiłków dla osób objętych usługami wspierającymi</t>
  </si>
  <si>
    <t>Powiat Giżycki</t>
  </si>
  <si>
    <t>Przeciwdziałanie oraz zwalczanie skutków wystąpienia COVID-19 na terenie Powiatu Giżyckiego</t>
  </si>
  <si>
    <t>Zadanie 1 Zakup i rozdysponowanie masek ochronnych
 Zadanie 2 Zakup i rozdysponowanie rękawic ochronnych 
 Zadanie 3 Zakup i przeprowadzenie testów na obecność COVID-19 
Zadanie 4 Zakup przyłbic ochronnych 1
 Zadanie 5 Zakup urządzenia do dekontaminacji  Zadanie 6 Zakup bramek do dezynfekcji osób i ubrań 
 Zadanie 7 Zakup dozownika bezdotykowego Zadanie 8 Zakup urządzenia do dezynfekcji dokumentów  
Zadanie 9 Zakup płynu do dezynfekcji powierzchni 
 Zadanie 10 Zakup i rozdysponowanie płynu do dezynfekcji rąk w opakowaniach 5 l. 
 Zadanie 11 Dodtaki do wynagordzeń
 Zadanie 12 Zakup fartuchów ochronnych</t>
  </si>
  <si>
    <t>Powiat Olsztyński</t>
  </si>
  <si>
    <t>9 podmiotów świadczących usługi dla środowisk wymagających wsparcia w związku z epidemią COVID-19, tj: PCPR w Olsztynie,mający w strukturze 4 placówki opiekuńczo-wychowawcze (w Biskupcu, 2 x w Olsztynku oraz Gryźlinach) oraz 20 zawodowych rodzin zastępczych i RDD, 6DPS: w Jonkowie dla osób w podeszłym wieku oraz osób przewlekle somatycznie chorych,w Dobrym Mieście dla osób w podeszłym wieku oraz osób przewlekle somatycznie chorych, w Barczewie dla osób w podeszłym wieku oraz os.przewlekle somatycznie chorych,w Grazymach dla osób niepełnosprawnych intelektualnie, w Jezioranach dla osób niepełnosprawnych intelektualnie oraz w Olsztynku dla przewlekle psychicznie chorych,2 placówki tj.: Szkoła Podstawowa dla Dzieci przewlekle chorych przy Wojewódzkim Szpitalu Rehabilitacyjnym w Ameryce oraz Specjalny Ośrodek Szkolno-Wychowawczy w Żardenikach</t>
  </si>
  <si>
    <t>STOP COVID-19 w Powiecie Olsztyńskim</t>
  </si>
  <si>
    <t>Zadanie 1 Śrdoki ochrony osobistej 
 Zadanie 2 Sprzęt niezbędny do przeciwdziałania epidemii COVID-19 
 Zadanie 3 Testy na obecność COVID-19 
 Zadanie 4 Dodatkowe wynagrodzenia (dodatki) dla pracowników 1
 Zadanie 5 Zatrudnienie nowego personelu do świadczenia usług</t>
  </si>
  <si>
    <t>Gmina Wiejska Lubawa</t>
  </si>
  <si>
    <t xml:space="preserve"> Gmina Wiejska Lubawa</t>
  </si>
  <si>
    <t>Celem projektu jest zwiększenie dostępu do usług społ. i integracja ze środowiskiem lokalnym 48 rodzin/ 78 osób (60K, 18M), mieszkańców gm.Lubawa zagrożonych ubóstwem i/lub wyklucz. społ. poprzez objęcie ich kompleksowym wsparciem w latach 2017- 2022.</t>
  </si>
  <si>
    <t>Rodzina na PLUS</t>
  </si>
  <si>
    <t>W ramach realizacji zadania w X 2020r. zostanie zakupiony pakiet środków ochrony, z którego korzystać będą uczestnicy V edycji projektu, w tym; automatyczna stacja dezynfekcji, przyłbice ochronne, nitrylowe rękawiczki jednorazowe, płyn do dezynfekcji (opis w części 6.1.6 wniosku). Środki ochrony indywidualnej zostaną przekazane uczestniczkom/uczestniczkom projektu w XI 2020r., po podpisaniu kontraktu socjalnego, najpóźniej w dniu rozpoczęcia udziału w pierwszej formie wsparcia indywidualnego lub grupowego.</t>
  </si>
  <si>
    <t xml:space="preserve">9iv </t>
  </si>
  <si>
    <t>Gmina Miejska Szczytno</t>
  </si>
  <si>
    <t>pracownicy MOPS Szczytno</t>
  </si>
  <si>
    <t>Bezpieczniej z COVID-19</t>
  </si>
  <si>
    <t>Zapewnienie bezpieczeństwa 35 pracownikom Miejskiego Ośrodka Pomocy Społecznej w Szczytnie poprzez doposażenie stanowisk pracy w środki ochrony indywidualnej i sprzęt
niezbędny do walki z epidemią COVID-19</t>
  </si>
  <si>
    <t>Działaniami zostanie objętych 35 pracowników MOPS w Szczytnie.
W ramach zadania zostaną zakupione (w ramach zamówień publicznych) środki ochrony indywidualnej i sprzęt niezbędny do wykonywania pracy na stanowiskach tj. pracownik
socjalny, asystent rodziny, opiekunka środowiskowa</t>
  </si>
  <si>
    <t>Gmina Kurzętnik</t>
  </si>
  <si>
    <t>pracownicy GOPS Kurzętnik</t>
  </si>
  <si>
    <t>Zwalczanie skutków wystąpienia pandemii COVID-19 w Gminie Kurzętnik</t>
  </si>
  <si>
    <t>1. Pomoc Psychologiczna dla osób potrzebujących
2. Indywidualna opieka medyczna
3. Doposażenie stanowisk pracy w środki ochrony indywidualnej i sprzęt dow alki z epidemią COVID-19
4. Przeprowadzenie testów na obecność COVID-19
5.Przygotowanie miejsc do odbywania kwaranntanny</t>
  </si>
  <si>
    <t xml:space="preserve">Świadczenie usług opiekuńczych w miejscu zamieszkania dla os. objętych projektem, tj. osób starszych, w tym
niepełnosprawnych, które z powodu wieku, choroby lub innych przyczyn wymagają pomocy innych osób, nie są w stanie samodzielnie funkcjonować
Zakup środków ochrony indywidualnej do walki z epidemią COVID-19
Zakup usługi zewnętrznej przeprowadzenia testów na obecność COVID-19
: Zakup kontenera mieszkalnego. Przeznaczenie: stworzenie na terenie gminy Kurzętnik
miejsca kwarantanny zbiorowej, miejsca dla osób z podejrzeniem zachorowania na koronawirusa
 </t>
  </si>
  <si>
    <t xml:space="preserve"> nd</t>
  </si>
  <si>
    <t>Gmina Miejska Iława</t>
  </si>
  <si>
    <t>Miejski Ośrodek Pomocy Społecznej; 
Ośrodek Psychoedukacji, Profilaktyki Uzależnień i Pomocy Rodzinie (będący wydziałem w strukturach Urzędu Miasta Iławy), 
Ośrodek Wsparcia Mopsik, Centrum Aktywności Lokalnej.</t>
  </si>
  <si>
    <t>Wsparcie usług opieki nad osobami zależnymi na terenie miasta Iławy w związku z COVID-19</t>
  </si>
  <si>
    <t>Podjęcie działań profilaktycznych i zapobiegawczych prowadzących do wstrzymania rozprzestrzeniania się wirusa SARS-CoV-2 wśród pracowników 4 instytucji z terenu gminy miejskiej Iława, zajmujących się bezpośrednią opieką społeczną osób wymagających wsparcia w codziennym funkcjonowaniu.</t>
  </si>
  <si>
    <t>Zabezpieczenie powierzchni min. 18 pomieszczeń czterech instytucji biorących udział w projekcie przez cały okres trwania projektu. - Wyposażenie 97 pracowników oraz 4 instytucji w środki ochrony osobistej oraz sprzęt do przeciwdziałania COVID-19. - Zatrudnienie 2 osób na okres min. 3 m-cy. - Realizacja 97h porad psychologicznych. - Realizacja min. 15 sąsiedzkich usług opiekuńczych. - Dostarczenie posiłków dla 130 os. przez okres 42 dni roboczy</t>
  </si>
  <si>
    <t>Gmina Olsztyn</t>
  </si>
  <si>
    <t xml:space="preserve">DPS, ŚDS, Placówki całodobowe funkcjonujące w strukturze Miejskiego Ośrodka Pomocy Społecznej w Olsztynie, Placówki wsparcia dziennego funkcjonujące w strukturze Miejskiego Ośrodka Pomocy Społecznej w Olsztynie, Organizacje pozarządowe realizujące na zlecenie Gminy Olsztyn usługi opiekuńcze w tym specjalistyczne usługi opiekuńcze, </t>
  </si>
  <si>
    <t>Przeciwdziałanie skutkom COVID-19 na terenie Miasta Olsztyna</t>
  </si>
  <si>
    <t>Wsparcie usług wspierających osoby przebywające w instytucjach zajmujących się opieką nad osobami wymagającymi wsparcia w codziennym funkcjonowaniu oraz personel tych instytucji jak również osoby, które w związku z epidemią COVID-19 wymagają świadczenia usług w miejscu zamieszkania lub usług w ośrodkach wsparcia, jak również podmioty świadczące usługi w społeczności lokalnej. W ramach projektu planuje się wypłatę dodatkowego wynagrodzenia dla pracowników placówek całodobowych, którzy świadczą pracę bezpośrednio na rzecz podopiecznych. Ponadto planuje się zakup środków ochrony indywidulanej i sprzęt niezbędny do walki z epidemią, a także zakup i wykonanie testów na obecność COVID-19. Planowane jest również dokonaniu zakupu konteneru mieszkalnego na potrzeby stworzenia izolatorium</t>
  </si>
  <si>
    <t>Projekt obejmuje wsparciem wszystkie chętne podmioty funkcjonujące na terenie Miasta Olsztyna, które świadczą usługi na rzecz osób wymagających wsparcia w codziennym funkcjonowaniu jak równie personel tych instytucji. Ponadto celem  jest zakup i przeprowadzenie testów na obecność COVID-19 dla podmiotów świadczących usługi. Zakup wraz z usługą dostawy i podłączenia konteneru mieszkalnego na potrzeby utworzenia miejsca kwarantanny/izolacji nowo przyjmowanych osób
bezdomnych do schroniska i noclegowni zlokalizowanych przy ul. Towarowej 18 w Olsztynie</t>
  </si>
  <si>
    <t>Gmina Wiejska Barciany</t>
  </si>
  <si>
    <t>pracownicy GOPS</t>
  </si>
  <si>
    <t>Barciany</t>
  </si>
  <si>
    <t>Bezpiecznie w Gminie Barciany</t>
  </si>
  <si>
    <t xml:space="preserve">Zakup środków ochrony osobistej oraz do dezynfekcji dla pracowników Gminnego Ośrodka Pomocy Społecznej w Barcianach oraz 2 opiekunek; Zatrudnienie opiekunek w celu odciążenia kadry GOPS; Zakup środków i urządzeń do dezynfekcji pomieszczeń biurowych, samochodu; </t>
  </si>
  <si>
    <t>Celem projektu są zwiększone działania ochrony zdrowia i życia dla 11 os. pracowników GOPS Barciany(9os: 9K,),mieszkańców Gminy Barciany16osób(14K,2M), 2 opiekunek w środowisku(2K) zapobiegające rozprzestrzenianiu się wirusowi COVID-19 .Realizacja projektu odbywać się będzie za pomocą zadań takich jak zakup środków ochrony i dezynfekcji dla pracowników GOPS jak również zatrudnienie 2 osób w celu wykonywania usług opiekuńczych w środowisku jako usług wspierających o charakterze środowiskowym dla os. narażonych zakażeniem COVID-19</t>
  </si>
  <si>
    <t>Powiat Węgorzewski</t>
  </si>
  <si>
    <t>Stowarzyszenie Trzeciego Wieku</t>
  </si>
  <si>
    <t>powiat węgorzewo</t>
  </si>
  <si>
    <t>węgorzewo</t>
  </si>
  <si>
    <t>Twoja rodzina-Twoja siła!</t>
  </si>
  <si>
    <t>zakup środków ochrony osobistej dla pracowników pracujących w ramach zadań w projekcie, którzy mają najczęstszy kontakt z uczestnikami projektu i ich najbliższym środowiskiem. Zakup środków ochrony osobistej umożliwi realizację działań związanych z walką z COVID-19.</t>
  </si>
  <si>
    <t>zakup środków ochrony osobistej dla pracowników pracujących w ramach zadań w projekcie, którzy mają najczęstszy kontakt z uczestnikami projektu i ich najbliższym środowiskiem. Zakup środków ochrony osobistej umożliwi realizację działań związanych z walką z COVID-19</t>
  </si>
  <si>
    <t>n/d</t>
  </si>
  <si>
    <t>Gmina Nowe Miasto Lubawskie</t>
  </si>
  <si>
    <t>Poprawa bezpieczeństwa i warunków pracy dla pracowników OPS świadczących usługi dla mieszkańców Gminy Nowe Miasto Lubawskie w warunkach pandemii COVID-19</t>
  </si>
  <si>
    <t>Doposażenie personelu w środki ochrony osobistej</t>
  </si>
  <si>
    <t>1. Zwiększenie bezpieczeństwa pracowników OPS przed zachorowaniem na SARS-CoV-2 (opiekunki środowiskowe, pracownicy socjalni, asystent rodziny, pracownicy
administracyjni OPS).
2. Zwiększenie bezpieczeństwa podopiecznych, u których realizowane są usługi opiekuńcze w miejscu zamieszkania.
3. Zwiększenie bezpieczeństwa petentów załatwiających bieżący sprawy w OPS (podania, wnioski).
4. Zapewnienie ciągłości realizacji działań na rzecz mieszkańców Gminy Nowe Miasto Lubawskie.
5. Zapewnienie komfortu pracy pracowników oraz mieszkańców.
6. Zwiększenie zaufania do pracowników i instytucji OPS poprzez zwiększenie poczucia bezpieczeństwa w warunkach pandemii COVID-19 mieszkańców Gminy Nowe Miasto
Lubawskie w okresie od 01.10.2020 do 31.12.2020.</t>
  </si>
  <si>
    <t>Gmina Miasto Ełk</t>
  </si>
  <si>
    <t>Działamy i wspieramy</t>
  </si>
  <si>
    <t>1. Wsparcie sąsiedzkie;
2. Zakup sprzętów do dekontaminacji;
3. Pomoc środowiskowa;
4. Wypłata dodatków do wynagrodzenia;
5. Wsparcie dla osób szczególnie zagrożonych podczas pandemii</t>
  </si>
  <si>
    <t>Przeciwdziałanie rozprzestrzenianiu się epidemii COVID-19 i zapobieganie jej negatywnym skutkom przez ochronę osób świadczących usługi społeczne - pracowników MOPS na
terenie miasta Ełku w okresie 01.10.20r.-31.12.20r.</t>
  </si>
  <si>
    <t>Powiat Ełcki</t>
  </si>
  <si>
    <t>Dom Pomocy Społecznej w Nowej Wsi Ełckiej</t>
  </si>
  <si>
    <t>Nowa Wieś Ełcka</t>
  </si>
  <si>
    <t>Wsparcie Domu Pomocy Społecznej w Nowej Wsi Ełckiej w związku z Covid-19.</t>
  </si>
  <si>
    <t>1. Zakup środków ochrony osobistej;
2. Wypłata dodatków do wynagrodzenia</t>
  </si>
  <si>
    <t>Celem wykorzystania grantów jest łagodzenie skutków pandemii oraz przeciwdziałanie jej negatywnym konsekwencjom, w szczególności dla osób znajdujących się w grupie ryzyka.
Wsparcie ma na celu ochronę życia mieszkańców DPS w Nowej Wsi Ełckiej, poprzez ograniczenie skutków COVID-19.</t>
  </si>
  <si>
    <t>Wsparcie instytucji opieki socjalnej z powiatu węgorzewskiego w okresie COVID-19</t>
  </si>
  <si>
    <t>1. Zakup środków ochrony osobistej;
2. Wypłata dodatków do wynagrodzenia;
3. Pomoc psychologiczna;
4. Zakup posiłków;
5. Zakup i wykonanie testów</t>
  </si>
  <si>
    <t>Celem projektu jest ograniczenie rozprzestrzeniania się Sars-Cov-19 oraz zwalczanie jego skutków poprzez podjęcie działań zapobiegawczych oraz chroniących osoby będące pod
opieką jednostek powiatu tj. PDS, PCPR, DPS , a także ich pracowników zaangażowanych bezpośrednio w realizacje tych przedsięwzięć.
Cel ten zostanie osiągnięty poprzez zakup środków ochrony osobistej, sprzętu urządzenia i sprzęt bakteriobójczy, zakup i wykonanie testów genetycznych, wsparcie psychologa,
wypłatę dodatkowego wynagrodzenia pracownikom DPS oraz zakup laptopów pracownikom zaangażowanym do realizacjii projektu, w tym wykonującym pracę zdalną.</t>
  </si>
  <si>
    <t>Gmina Olsztynek</t>
  </si>
  <si>
    <t>Wsparcie gminie Olsztynek w zwalczaniu skutków wystąpienia pandemii Covid-19</t>
  </si>
  <si>
    <t>1. Zapewnienie miejsc nocleg dla zagrożonych pracowników;
2. Doposażenie stanowisk pracy w środki ochrony osobistej;
3. Pomoc sąsiedzka;
4. Dożywianie dla osób potrzebujących w okresie pandemii;
5. Zakup i przeprowadzenie testów</t>
  </si>
  <si>
    <t>Celem projektu jest powstrzymanie się rozprzestrzeniania choroby zakaźnej Covid-19 wywołanej wirusem SARS-CoV-2 poprzez zapewnienie minimum 203 osobom pracującym w
środowisku lokalnym (pracownikom MOPS, opiekunom osób starszych i niepełnosprawnym świadczącym usługi na rzecz MOPS, wolontariuszom), osobom wymagającym wsparcia
w codziennym funkcjonowaniu oraz osobom, które w związku z epidemią COVID-19 wymagają świadczenia usług w miejscu zamieszkania z obszaru gminy Olsztynek, powiat
olsztyński, województwo warmińsko-mazurskie niezbędnego wsparcia w okresie od listopada do grudnia 2020 roku.</t>
  </si>
  <si>
    <t>Gmina Miasto Elbląg</t>
  </si>
  <si>
    <t>4 DPS, 3 ŚDS, Dom dla bezdomnych, MOPS, Elbląskie Stowarzyszenie Pomocy Humanitarnej im. Św. Łazarza "Lazarus", PCK, Bursa Szkolna nr 3 (miejsce ewakuacji i izolaji dla osób bezdomnych)</t>
  </si>
  <si>
    <t>Wsparcie placówek pomocy społecznej w Elblągu w celu przeciwdziałania COVID-19</t>
  </si>
  <si>
    <t>1. Zatrudnienie nowego personelu do świadczenia usług w placówkach objętych projektem: opiekunek/ów, pokojowych, pielęgniarek/pielęgniarzy.
2. Wypłata dodatkowego wynagrodzenia (dodatki) dla pracowników placówek całodobowych w celu zatrzymania ich odpływu.
3. Doposażenie stanowisk pracy w pomiotach świadczących usługi opiekuńcze w środki ochrony indywidualnej i sprzęt niezbędny do walki z epidemią, w tym. m.in. zakup: maseczek, przyłbic, kombinezonów ochronnych, płynów do dezynfekcji, mat dekontaminacyjnych, sterylizatorów, jonizatorów itp.
4. Przygotowanie miejsca do ewakuacji Domu dla bezdomnych oraz miejsc dla bezdomnych z przestrzeni publicznej podejrzanych o zakażenie koronoawirusem.
5. Zakup i przeprowadzenie testów na COVID 19 dla personelu świadczącego usługi opiekuńcze i pracującego w bezpośrednim kontakcie z podopiecznymi.</t>
  </si>
  <si>
    <t>przygotowano i wyposażono miejsca do ewakuacji osób bezdomnych podejrzanych o zakażenie COVID-19, zakup sprzętu to lampy antybakteryjne, maty dekontaminacyjne, ozonatory, sterylizatory, dezynfekatory bezdotykowe, pulsoksymetry, termometry bezdotykowe;
zakup środków ochrony to: maseczki jednorazowe, półmaski filtrujące, przyłbice ochronne, kombinezony ochronne, rękawiczki jednorazowe, płyn do dezynfekcji, koncentrat do dezynfekcji pomieszczeń, testy na COVID-19</t>
  </si>
  <si>
    <t>Gmina Miejska Nowe Miasto Lubawskie</t>
  </si>
  <si>
    <t>MOPS, ŚDS</t>
  </si>
  <si>
    <t>Bezpieczne świadczenie usług dla osób wymagających codziennego wsparcia w Gminie Miejskiej Nowe
Miasto Lubawskie w warunkach pandemii COVID-19</t>
  </si>
  <si>
    <t>1. Doposażenie ośrodka pomocy społecznej w niezbędny sprzęt oraz środki ochrony osobistej do walki z pandemią COVID-19.
2. Doposażenie środowiskowego domu samopomocy w niezbędny sprzęt oraz środki ochrony osobistej do walki z pandemią
COVID-19.</t>
  </si>
  <si>
    <t>zakup innego sprzetu: stojący dozownik płynu dezynfekującego, termometry elektroniczne;
zakup środków ochrony to: maseczki ffp3, przyłbice ochronne, gogle ochronne, kombinezony ochronne, fartuchy ochronne, rękawiczki jednorazowe, płyn do dezynfekcji</t>
  </si>
  <si>
    <t>Gmina Janowiec Kościelny</t>
  </si>
  <si>
    <t>GOPS</t>
  </si>
  <si>
    <t>Janowiec Kościelny</t>
  </si>
  <si>
    <t>Zapobieganie skutkom COVID-19 w Gminie Janowiec Kościelny</t>
  </si>
  <si>
    <t>1. Zakup środków ochrony i innych środków zapobiegających COVID-19.
2. Zakup testów na covid-19.
3. 3. Świadczenie usług społecznych na rzecz osób zagrożonych ubóstwem lub wykluczeniem społecznym</t>
  </si>
  <si>
    <t>psycholog
zakup innego sprzetu to: termometry bezdotykowe, ozonator, miernik stężenia ozonu, stojący dozownik do płynu dezynfekującego;
zakup srodków ochronnych to: maseczki ochronne, przyłbice ochronne, gogle ochronne, kombinezony ochronne, fartuchy ochronne, czepki ochronne, rękawiczki jednorazowe, płyn do dezynfekcji, płyn do dezynfekcji powierzchni, mydło w płynie (żel antybakteryjny), żel antybakteryjny podręczny, testy na obecność przeciwciał, testy na COVID-19</t>
  </si>
  <si>
    <t>Gmina Giżycko</t>
  </si>
  <si>
    <t>Anioły w koronie</t>
  </si>
  <si>
    <t>1. Wsparcie psychologiczne uczestników projektu, w formie indywidualnych zajęć.
2. Zakup wyposażenie stanowisk pracy w podmiotach świadczących usługi w środki ochrony indywidualnej i sprzęt niezbędny do walki z epidemią- zakup 3 sterylizatorów powietrza.
3. Zakup doposażenia stanowisk pracy w podmiotach świadczących usługi w środki ochrony indywidualnej i sprzęt niezbędny do walki z epidemią tj. zakup mat antybakteryjnych.
4. Zakup i przeprowadzenie testów na obecność przeciwciał na Covid-19 dla 17 osób niepełnosprawnych i 7 opiekunów tych osób.
5. Zakup środków ochrony indywidualnej tj. maseczek jednorazowych.
6. Zajęcia indywidualne z certyfikowanym coachem, socjoterapeutą dla osób opiekujących się osobami niepełnosprawnymi.
7. zakup posiłków- obiadów w okresie trwania projektu dla osób zagrożonych ubóstwem lub wykluczeniem społecznym objętych usługami asystenckimi i opiekuńczymi świadczonymi w społeczności lokalnej.</t>
  </si>
  <si>
    <t>coach, socjoterapeuta, obiady dla osób zagrożonych wykluczeniem objętych usługami asystenckimi i opiekuńczymi 
zakup innego sprzetu to:sterylizatory powietrza, maty antybakteryjne, testy na obecność przeciwciał</t>
  </si>
  <si>
    <t>Gmina Węgorzewo</t>
  </si>
  <si>
    <t>M-GOPS</t>
  </si>
  <si>
    <t xml:space="preserve">Poprawa bezpieczeństwa i warunków pracy dla pracowników Miejsko-Gminnego Ośrodka Pomocy Społecznej w Węgorzewie w czasach walki z pandemią </t>
  </si>
  <si>
    <t>1. Dodatki specjalne do wynagrodzeń dla 24 opiekunów osób starszych.
2. Zakup środków ochrony i innych środków zapobiegających COVID-19 ( zakup maszeczek, przyłbic, lamp bakteriobójczych, ozonatorów itp.).
3. Zakup sprzętu tj. laptopy ( terminale mobilne ) dla 3 pracowników socjalnych (wsparcie personelu zaangażowanego w walkę z COVID-19).</t>
  </si>
  <si>
    <t>zakup innego sprzetu: lampy antybakteryjne, maty dekontaminacyjne, ozonatory
zakup srodków ochrony to: maseczki wielorazowe i jednorazowe, przyłbice ochronne, miniprzyłbice ochronne, rękawiczki jednorazowe, płyn do dezynfekcji, płyn do dezynfekcji powierzchni, mydło w płynie, fartuchy ochronne</t>
  </si>
  <si>
    <t>Gmina Dobre Miasto</t>
  </si>
  <si>
    <t>Dzienny Dom Senior +, Spółdzielnia Socjalna Kuźnia,Środowiskowy Dom Samopomocy w Piotraszewie</t>
  </si>
  <si>
    <t>DOBRE MIASTO, Piotraszewo</t>
  </si>
  <si>
    <t>Przeciwdziałanie COVID-19 w Gminie Dobre Miasto</t>
  </si>
  <si>
    <t>Zadanie 1 - Zakup środków ochrony indywidualnej i sprzętu niezbędnego do walki z epidemią oraz testów na obecność COVID-19</t>
  </si>
  <si>
    <t>Gmina Dźwierzuty</t>
  </si>
  <si>
    <t>Środowiskowy Dom Samopomocy w Dźwierzutach, Gminny Ośrodek Pomocy Społecznej oraz Urząd Gminy w Dźwierzutach w ramach działalności zespołu Centrum Usług Sąsiedzkich działającego przy Urzędzie Gminy w Dźwierzutach.</t>
  </si>
  <si>
    <t>DŹWIERZUTY</t>
  </si>
  <si>
    <t>Organizacja usług opiekuńczych w środowisku lokalnym w dobie COVID-19 na terenie Gminy Dźwierzuty</t>
  </si>
  <si>
    <t>Zadanie 1 - Wyposażenie podmiotów realizujących usługi wspierające, Zadanie 2 - Wyposażenie osób realizujących usługi opiekuńcze w środowisku lokalnym , Zadanie 3 - Wyposażenie pensjonariuszy i pracowników ŚDS,</t>
  </si>
  <si>
    <t>GMINA MIASTO MRĄGOWO</t>
  </si>
  <si>
    <t>Miejski Ośrodek Pomocy Społecznej w Mrągowie</t>
  </si>
  <si>
    <t xml:space="preserve"> MRĄGOWO</t>
  </si>
  <si>
    <t>Projekt Gminy Miasto Mrągowo - Wsparcie pracowników Miejskiego Ośrodka Pomocy Społecznej w Mrągowie mające na celu powstrzymywanie rozprzestrzeniania się COVID - 19 wśród beneficjentów Ośrodka.</t>
  </si>
  <si>
    <t xml:space="preserve">Zadanie 1 - zakup środków ochrony osobistej, płynów do dezynfekcji, </t>
  </si>
  <si>
    <t>Gmina Miejska Lubawa</t>
  </si>
  <si>
    <t>Miejskiego Ośrodka Pomocy Społecznej w Lubawie</t>
  </si>
  <si>
    <t xml:space="preserve"> Lubawa</t>
  </si>
  <si>
    <t>Zapobieganie rozprzestrzeniania się wirusa COVID-19 na terenie miasta Lubawa</t>
  </si>
  <si>
    <t>Zakup doposażenia stanowisk pracy w podmiotach świadczących usługi w środki ochrony indywidualnej niezbędne do walki z epidemnią,Zakup sprzętów niezbędnych do przeciwdziałania epidemii COVID-19,</t>
  </si>
  <si>
    <t>Powiat Nidzicki</t>
  </si>
  <si>
    <t>DPS w Napiwodzie</t>
  </si>
  <si>
    <t xml:space="preserve"> Nidzica, Napiwoda</t>
  </si>
  <si>
    <t>Przeciwdziałanie COVID-19 w Powiecie Nidzickim</t>
  </si>
  <si>
    <t>Zadanie 1 - Przygotowanie miejsca odbywania kwarantanny zbiorowej, Zadanie 2 - Zakup środków ochrony i innych środków zapobiegających COVID-19 w miejscu odbywania kwarantanny zbiorowej,</t>
  </si>
  <si>
    <t>Powiat Szczycieński</t>
  </si>
  <si>
    <t xml:space="preserve">1. Dom Pomocy Społecznej w Szczytnie z Filią w Spychowie 2. Powiatowe Centrum Pomocy Rodzinie w Szczytnie 3 Dom Dziecka  nr 2 w Szczytnie 4.Dom Dziecka w Szczytnie 5.Centrum Ekonomiczno-Administracyjne Domów dla Dzieci w Pasymiu
6.Centrum Administracyjne do obsługi Placówek Opiekuńczo-Wychowawczych w Szczytnie7.Środowiskowy Dom Samopomocy z Filią w Piasutnie
</t>
  </si>
  <si>
    <t>Spychowo, Szczytno, Pasym,Piasutno</t>
  </si>
  <si>
    <t>Wsparcie instytucji zajmujących się opieką nad osobami wymagającymi wsparcia z terenu powiatu szczycieńskiego</t>
  </si>
  <si>
    <t>Zadanie 1 zatrudnienie dodatkowego personelu w DPS, Zadanie 2 wypłata dodatku dla pracowników DPS, Zadanie 3 zakup wyposażenia stanowisk pracy ochrony indywidualnej i sprzęt niezbędny do walki z pandemią, Zadanie 4 pomoc psychologiczna i terapeutyczna -ŚDS, Zadanie 5 zakup i przeprowadzenie testów , Zadanie 6 wypłata dodatku dla pracowników placówek opiekuńczo-wychowawczych,Zadanie 7 pomoc psychoterapeutyczna w PCPR</t>
  </si>
  <si>
    <t>Spółdzielnia Socjalna IDEA</t>
  </si>
  <si>
    <t>Kurzętnik, Elbląg</t>
  </si>
  <si>
    <t>Aktywne Zawodzie</t>
  </si>
  <si>
    <t>Zakup środków ochrony: płyn/żel do dezynfekcji, Rękawiczki jednorazowe</t>
  </si>
  <si>
    <t>Powiat ostródzki/PCPR Ostróda</t>
  </si>
  <si>
    <t xml:space="preserve">Gmina Dąbrówno </t>
  </si>
  <si>
    <t>Gmina Dąbrówno</t>
  </si>
  <si>
    <t>Oparcie w rodzinie</t>
  </si>
  <si>
    <t>zakup środków ochrony osobistej (maseczki, płyny, rękawiczki) oraz  ozonerów</t>
  </si>
  <si>
    <t>zakup innego sprzetu: ozonatory</t>
  </si>
  <si>
    <t>„Bądź aktywny” - rozwój usług społecznych szansą na aktywne uczestnictwo w życiu społeczności lokalnej</t>
  </si>
  <si>
    <t>Zakupiono maseczki, przyłbice środki dezynfekcynjne</t>
  </si>
  <si>
    <t xml:space="preserve">nie dotyczy </t>
  </si>
  <si>
    <t>ND</t>
  </si>
  <si>
    <t>Polskie Stowarzyszenie na rzecz Osób z Niepełnosprawnością Intelektualną Koło w Iławie</t>
  </si>
  <si>
    <t>IŁAWA</t>
  </si>
  <si>
    <t>Akademia samodzielności</t>
  </si>
  <si>
    <t>płyn do dezynfekcji rąk i powierzchni (wg potrzeb - są dostępne w pomieszczeniach), rękawiczKI jednorazowe, przyłbice, maseczki e oraz termometr</t>
  </si>
  <si>
    <t>W trakcie realizacji</t>
  </si>
  <si>
    <t>Fundacja Żółty Szalik</t>
  </si>
  <si>
    <t>Frombork</t>
  </si>
  <si>
    <t>Rozwój wysokiej jakości usług społecznych w gminach Braniewo i Frombork - edycja II</t>
  </si>
  <si>
    <t>druk i kolportaż przyłbic ochronnych, zakup  środków ochrony osobistej dla uczestników projektu</t>
  </si>
  <si>
    <t>Warmińsko-Mazurskie</t>
  </si>
  <si>
    <t>Gmin Stare Juchy</t>
  </si>
  <si>
    <t>Zwiększenie dostępu do usług społecznych na terenie Gminy Stare Juchy</t>
  </si>
  <si>
    <t xml:space="preserve">Przesunięcie wydarzeń organizowanych w ramach projektu (Seniorada) na rok 2021 oraz zajęć ruchowych (pilates, aerobik, basen). Zmniejszenie osób w grupach zajęciowych. </t>
  </si>
  <si>
    <t>Tak (-zakup rękawiczek jednorazowych (ochronnych)</t>
  </si>
  <si>
    <t>Celem pr. jest zwiększenie dostępności usług społ. dla 136os. (93K/43M) niesamodzielnych poprzez utworzenie 130 miejsc świadczenia usług społecznych w Klub Seniora w Starych Juchach oraz zapewnienia bieżącej działalności Klubu Seniora, a także zatrudnienia opiekuna osoby niesamodzielnej jako formy usług opiekuńczych świadczonych w miejscu zamieszkania dla 6 osób niesamodzielnych (3 K/3 M), wsparcie 4 (4K) opiekunów faktycznych, utworzenie wypożyczalni sprzętu rehabilitacyjno-pielęgnacyjnego w okresie od 01.06.2019 do 31.05.2021r. na ter. Gminy Stare Juchy (woj. warmińsko-mazurskie). W ramach proj. realizowane będą zadania: - Utworzenie Klubu Seniora na ter. Gm. Stare Juchy - Organizacja bieżącego funkcjonowania Klubu Seniora na ter. Gm. Stare Juchy - Rozwój usług opiekuńczych oraz wsparcie 4 opiekunów faktycznych z terenu Gminy Stare Juchy - Wypożyczalnia sprzętu rehabilitacyjnego i pielęgnacyjnego oraz sprzęt niezbędny do przeprowadzenia fizjoterapii i zajęć rehabilitacyjnych Wsparcie jest skierowane do 140 (97K/43M) osób zagrożonych ubóstwem lub wyklucz. społecznym zamieszkujących na ter. woj. warmińsko-mazurskiego, Gm. Stare Juchy w rozumieniu przepisów Kodeksu Cywilnego, w tym: - dla 130 (90K/40M) os. niesamodzielnych uczestniczących do Klubu Seniora utworzonego w ramach w/w proj; - dla 6 (3K/3M) os. niesamodzielnych, które są odbiorcami wsparcia opiekuna (1K) osoby niesamodzielnej poprzez usługi świadczone w miejscu zamieszkania - dla 4 (4K) opiekunów faktycznych. Efekty projektu: - Działający Klub Seniora dla 130os.; - Opiekun osoby niesamodzielnej świadczący usługi społeczne w miejscu zamieszkania dla 6 os. niesamodzielnych; - Funkcjonująca wypożyczalnia sprzętu rehabilitacyjnego i pielęgnacyjnego; - Wsparcie w postaci spotkań ze specjalistami, rehabilitantem, wyjazdy osób niesamodzielnych. W związku z COVID-19 zostaną zakupione rękawiczki jednorazowe dla opiekuna os. niesamodzielnych w celu niwelowania skutków epidemii.</t>
  </si>
  <si>
    <t>Razem dla rodziny</t>
  </si>
  <si>
    <t xml:space="preserve">maseczki, rękawice, płyny do dezynfekcji, sprzęt do ozonowania pomieszczeń, termometrów </t>
  </si>
  <si>
    <t xml:space="preserve">Materiały zostaną rozpowszechnione na terenie gminy i powiatu przez pracowników socjalnych i skierowane do grupy docelowej projektu, osób z jej otoczenia oraz personelu projektu. </t>
  </si>
  <si>
    <t>POLSKIE STOWARZYSZENIE NA RZECZ OSÓB Z NIEPEŁNOSPRAWNOŚCIĄ INTELEKTUALNĄ KOŁO W OSTRÓDZIE</t>
  </si>
  <si>
    <t>Uczestnicyprojektu</t>
  </si>
  <si>
    <t>Ośrodek wsparcia rodziny w Ostródzie</t>
  </si>
  <si>
    <t xml:space="preserve">Maseczki, płyny dezynfekcyjne, rękawiczki-Zakupione środki zostaną skierowane do pracowników (personelu projektu) oraz wykorzystywane przez uczestników projektu i ich rodziny a także otoczenie projektowe. Termometry bezdotykowe, ozoner, urządzenie dezynfekujące-pomagające przeprowadzić proces dekontaminacji -Urządzenia będą wykorzystywane w celu zapewnienia bezpieczeństwa w mieszkaniu treningowym oraz w salach wykorzystywanych do spotkań z uczestnikami projektu.
</t>
  </si>
  <si>
    <t>Wsparcie inndywidualne i grupowe, mieszkania treningowe, opieka wytchnieniowa i AON.</t>
  </si>
  <si>
    <t>Gmina Barciany</t>
  </si>
  <si>
    <t>Ośrodek Wsparcia Osób Niepełnosprawnych i Niesamodzielnych</t>
  </si>
  <si>
    <t>Plewiska</t>
  </si>
  <si>
    <t>Usługi społeczne w Barcianach</t>
  </si>
  <si>
    <t>maseczki, przyłbice, płyny do dezynfekcj</t>
  </si>
  <si>
    <t>Usługi opiekuńcze w miejscu zamieszkania, Centrum wsparcia opiekunów faktycznych, Klub seniora, Wsparcie dla ofiar przemocy w rodzinie.</t>
  </si>
  <si>
    <t>8vi</t>
  </si>
  <si>
    <t>ZESPÓŁ OPIEKI ZDROWOTNEJ W NIDZICY</t>
  </si>
  <si>
    <t xml:space="preserve">Wdrożenie przez ZOZ w Nidzicy programu zdrowotnego z uwzględnieniem rehabilitacji medycznej schorzeń kręgosłupa i narządów ruchu </t>
  </si>
  <si>
    <t>Zakup środków ochrony osobistej oraz środków dezynfekujących</t>
  </si>
  <si>
    <t>Zakres</t>
  </si>
  <si>
    <t>React- EU</t>
  </si>
  <si>
    <t>13i</t>
  </si>
  <si>
    <t>RPOWiM.9.K.2 - uzup (Schemat A)</t>
  </si>
  <si>
    <t xml:space="preserve">IV kw. 2017r. </t>
  </si>
  <si>
    <t>2017/2018</t>
  </si>
  <si>
    <t xml:space="preserve">Typ projektu 10:  Opracowanie i/lub wdrożenie programów zdrowotnych z uwzględnieniem rehabilitacji medycznej. </t>
  </si>
  <si>
    <t xml:space="preserve">Typ projektu 10:  Opracowanie i/lub wdrożenie programów zdrowotnych 
z uwzględnieniem rehabilitacji medycznej. </t>
  </si>
  <si>
    <t>2018/2019</t>
  </si>
  <si>
    <t>Typ 9: Opracowanie i wdrożenie programów ukierunkowanych na eliminowanie zdrowotnych czynników ryzyka w miejscu pracy (w tym działnia szkoleniowe)</t>
  </si>
  <si>
    <t>58/2019/XXIII</t>
  </si>
  <si>
    <t>RPO WiM.11.K.6</t>
  </si>
  <si>
    <t>II kwartał 2021</t>
  </si>
  <si>
    <t>13/2021/XXV</t>
  </si>
  <si>
    <t>XXV posiedzenie KS</t>
  </si>
  <si>
    <t>RPOWiM.9.K.10</t>
  </si>
  <si>
    <t>IV kwartał 2021</t>
  </si>
  <si>
    <t>30/2021/O</t>
  </si>
  <si>
    <t>w przygotowaniu</t>
  </si>
  <si>
    <t>Stworzono 3 stanowiska do walki z COVID-19, wymagające wyposażenia w specjal. łóżka dla pacjentów w stanie ciężkim tj. łóżka OIOM z materacami, bezpiecznego transportu pacjentów z innej części szpitala (zakup wózka dla pacjentów potencjalnie zakaźnych), diagnostyki mobilnym aparatem usg, zakup defibrylatora z wyposaż.), Wideolaryngoskopu i respiratorów.</t>
  </si>
  <si>
    <t>1 Wypłata dodatkowego wynagrodzenia (dodatki) dla pracowników już zatrudnionych w celu zatrzymania ich odpływu 
2 Przygotowanie miejsc odbywania kwarantanny lub miejsc noclegowych dla osób, które chcąc chronić własne rodziny nie mogą wrócić do domu. 
3 Pomoc psychologiczna i terapeutyczna 
4 Zakup doposażenia stanowisk pracy w podmiotach świadczących usługi w środki ochrony indywidualnej i sprzęt niezbędny do walki z epidemią 
5 Zakup i przeprowadzenie testów na obecność COVID-19 0,00 zł 3
6 Zakup środków opatrunkowych, sprzętu do dekontaminacji i innych sprzętów i materiałów niezbędnych do przeciwdziałania pandemii</t>
  </si>
  <si>
    <t>1. Zakup środków i materiałów ochrony osobistej 
 2 Zakup środków i materiałów ochrony osobistej dla Środowiskowego Domu Samopomocy w Bartoszycach 
3 Zakup środków i materiałów ochrony osobistej dla organizacji pozarządowych realizujących zadania publiczne w zakresie pomocy społecznej, w tym usługi opiekuńcze w miejscu zamieszkania i Schronisku dla Osób Bezdomnych
4 Doposażenie stanowisk pracy, poprzez zakup sprzętu i środków zabezpieczających potrzeby uczestników i pracowników placówek realizujących usługi wspierające (MOPS i ŚDS) i organizacji pozarządowej (ZR PKPS), realizujących zadania na zlecenie gminy
5 Zakup niezbędnego sprzętu i urządzeń o charakterze bakteriobójczym i dezynfekcyjnym w celu przeciwdziałania i ograniczania skutków COVID-19 w pomieszczeniach, zabezpieczających potrzeby pracowników placówek realizujących usługi wspierające (MOPS i ŚDS) i organizacji pozarządowej (ZR PKPS) 
6 Bezpieczna dystrybucja ciepłych posiłków dla osób objętych usługami wspierającymi</t>
  </si>
  <si>
    <t>1.Dom Pomocy Społecznej w Giżycku. 
2. Dom dla Dzieci ,,JAŚ" w Giżycku. 
3. Dom dla Dzieci ,,MAŁGOSIA" w Giżycku. 
4.  Dom dla Dzieci ,,WOJTEK" w Giżycku.
 5. PCPR w Giżycku.</t>
  </si>
  <si>
    <t>Olszty, Żarednika, Amerka, Gryźliny, Dobre Miasto, Grazymy, Olsztnek, Jeziorany</t>
  </si>
  <si>
    <t>Forum Animatorów Społecznych, : Elbląskie Stowarzyszenie Wspierania Inicjatyw Pozarządowych</t>
  </si>
  <si>
    <t xml:space="preserve">Tabela 3. Wykaz działań na rzecz COVID-19 na podstawie informacji przekazanych do SKS </t>
  </si>
  <si>
    <t>TAK/NIE/NIE DOTYCZY</t>
  </si>
  <si>
    <t>Czy w 2021 r. realizowali Państwo ewaluację z zakresu ochrony zdrowia (w całości lub częściowo poświęconej wsparciu ze środków UE ochrony zdrowia)?</t>
  </si>
  <si>
    <t>Jeżeli tak proszę o krótką informację o wynikach ewaluacji (5 zdań)</t>
  </si>
  <si>
    <t xml:space="preserve">Tabela 5: Wybrane efekty działań </t>
  </si>
  <si>
    <t>Wartość osiągnięta (stan na 31.12.2021 r.)</t>
  </si>
  <si>
    <t>Wartość docelowa (stan na 31.12.2021 r.)</t>
  </si>
  <si>
    <t>Poziom wykonania wskaźnika [%]</t>
  </si>
  <si>
    <t>Komentarz</t>
  </si>
  <si>
    <t>Liczba podmiotów, które udostępniły on-line informacje sektora publicznego (szt.)</t>
  </si>
  <si>
    <t>Liczba osób objętych programem zdrowotnym dzięki EFS (os.)</t>
  </si>
  <si>
    <t>Liczba osób, które dzięki interwencji EFS zgłosiły się na badanie profilaktyczne (os.)</t>
  </si>
  <si>
    <t>Liczba wspartych podmiotów leczniczych (szt.)</t>
  </si>
  <si>
    <r>
      <t xml:space="preserve">Tabela 4: </t>
    </r>
    <r>
      <rPr>
        <b/>
        <sz val="9"/>
        <color theme="1"/>
        <rFont val="Arial"/>
        <family val="2"/>
        <charset val="238"/>
      </rPr>
      <t>Ewaluacje w ochronie zdrowia</t>
    </r>
  </si>
  <si>
    <t>Oczekiwana liczba osób korzystających z ulepszonych usług opieki zdrowotnej (os.)</t>
  </si>
  <si>
    <t>Nakłady inwestycyjne na zakup aparatury medycznej (zł)</t>
  </si>
  <si>
    <t>Liczba osób zagrożonych ubóstwem lub wykluczeniem społecznym objętych usługami zdrowotnymi  w programie (os.)</t>
  </si>
  <si>
    <t>Liczba wspartych w programie miejsc świadczenia usług zdrowotnych, istniejących po zakończeniu projektu (szt.)</t>
  </si>
  <si>
    <t>134% (w odniesieniu do Działania 3.2 E-zdrowie)</t>
  </si>
  <si>
    <t>217 (61+156)</t>
  </si>
  <si>
    <t>RPWM.13.00.00</t>
  </si>
  <si>
    <t>RPWM.13.02.00</t>
  </si>
  <si>
    <t>Ochrona zdrowia</t>
  </si>
  <si>
    <t>Stan na 31.12.2021 - kwota 61 613 316,26 zł została zatwierdzona 9.03.2022 Formularz</t>
  </si>
  <si>
    <t>1 806.75</t>
  </si>
  <si>
    <t>Niepubliczny Zakład Opieki Zdrowotnej EDA-MED spółka cywilna Ewa Podhorodecka-Smółka, Alicja Hryniewicka, Dorota Terlik</t>
  </si>
  <si>
    <t>Zakup niezbędnego sprzętu sanitarnego i środków ochrony do walki z covid-19 dla NZOZ EDA-MED Ewa Podhorodecka-Smółka, Alicja Hryniewicka, Dorota Terlik</t>
  </si>
  <si>
    <t>Przedmiotem projektu jest doposażenie zakładu opieki zdrowotnej Eda-Med Ewa Podhorodecka-Smółka, Alicja Hryniewicka, Dorota Terlik w specjalistyczne urządzenia sanitarne, jednorazowe środki ochrony indywidualnej raz środki dezynfekcyjne, niezbędne do zapobiegania
zakażeniu covid-19.</t>
  </si>
  <si>
    <t>SPECJALISTYCZNA PRAKTYKA STOMATOLOGICZNA - LEK. STOMATOLOG BARBARA BUJNOWSKA</t>
  </si>
  <si>
    <t>Zakup wyposażenia do walki z COVID-19 dla SPECJALISTYCZNA PRAKTYKA STOMATOLOGICZNA - LEK. STOMATOLOG</t>
  </si>
  <si>
    <t>Projekt polega na zakupie wyposażenia i sprzętu medycznego niezbędnego do walki z epidemią COVID-19. SPECJALISTYCZNA PRAKTYKA STOMATOLOGICZNA - LEK. STOMATOLOG BARBARA BUJNOWSKA wykonuje działalność leczniczą i udziela świadczeń w zakresie opieki dentystycznej dla regionu miasta Olsztyn wraz z możliwością przyjęcia osób spoza regionu.</t>
  </si>
  <si>
    <t>ANETTA SŁOMCZYŃSKA-KĄDZIOŁKA NIEPUBLICZNY ZAKŁAD OPIEKI ZDROWOTNEJ "MEDICUS"</t>
  </si>
  <si>
    <t>Pieniężno</t>
  </si>
  <si>
    <t>Bezpieczna przychodnia MEDICUS</t>
  </si>
  <si>
    <t xml:space="preserve">W ramach projektu zabezpieczone zostaną środki ochrony indywidualnej oraz środki do dezynfekcji przeznaczone dla pracowników przychodni MEDICUS w Pieniężnie - tj. środki odkażające skórę, spray do mycia i dezynfekcji powierzchni, preparaty do dezynfekcji rąk,koncentrat do mycia i dezynfekcji powierzchni, rękawice nitrylowe, kombinezony, dozowniki do płynu dezynfekcyjnego, podkłady ochr.hig, testy paskowe procesu sterylizacji parą wodną, torebki do ster, gaziki nasączone alkoholem , gaziki nasączone alkoholem,termometry bezdotykowe elektroniczne, lodówka do przechowywania materiału epidemiologicznego. W ramach projektu zakupione również urządzenia : autoklaw medyczny klasy B, oferującej najlepszą obecnie na rynku technikę sterylizacji - frakcjonowaną próżnię wstępną - który będzie wykorzystywany do każdego rodzaju sprzętu wymagającego odkażania; również drobnego, takiego jak igły, cewniki, narzędzia stomatologiczne czy pilniki a także lampy bakterobójcze przejezdne.
</t>
  </si>
  <si>
    <t>KRZYSZTOF CIECIUCH INDYWIDUALNA SPECJALISTYCZNA PRAKTYKA STOMATOLOGICZNA LEK.DENT.OG.K.CIECIUCH</t>
  </si>
  <si>
    <t>Świątki</t>
  </si>
  <si>
    <t>Zapewnienie bezpieczeństwa usług medycznych w gabinecie stomatologicznym</t>
  </si>
  <si>
    <t>Projekt polega na zakupie urządzeń do dezynfekcji oraz środków ochrony indywidualnej w związku z przeciwdziałaniem COVID-19.
Zakres projektu obejmuje:
- sterylizator powietrza z filtrem - 1 kpl.
- autoklaw z wyposażeniem - 1 kpl.
- rękawice nitrylowe - 50 opakowań</t>
  </si>
  <si>
    <t>W 2021 r. nie zakończyliśmy badań w obszarze zdrowia</t>
  </si>
  <si>
    <t>Wartość zrealizowana i docelowa odnoszą się do całego PI</t>
  </si>
  <si>
    <t>Wartość zrealizowana i docelowa odnoszą się do całej osi priorytetowej (włącznie z projektami covidowymi). 
Wartość docelowa odnosi się do roku 2023.</t>
  </si>
  <si>
    <t xml:space="preserve">Wartość zrealizowana i docelowa odnoszą się do całej osi priorytetowej (włącznie z projektami covidowymi). 
Wartość docelowa odnosi się do roku 2023.
W RPO WiM 2014-2020 jednostką tego wskaźnika jest euro (wartości przeliczone na po kursie 4,5960). </t>
  </si>
  <si>
    <t>Rozwój Rodziny</t>
  </si>
  <si>
    <t>Gmina Frombork; Gmina Braniewo</t>
  </si>
  <si>
    <t>Frombork; Braniewo</t>
  </si>
  <si>
    <t>Wysokiej jakości usługi społeczne dla osób starszych i ich rodzin - edycja II</t>
  </si>
  <si>
    <t>zakup ozonatora powietrza, myjki ciśnieniowej, programu zoom do prowadzenia zajęć w formie zdalnej oraz środków ochrony osobistej</t>
  </si>
  <si>
    <t>Celem projektu jest podniesienie aktywności społecznej i poprawa sytuacji rodzinnej z terenu gmin Braniewo i Frombork.</t>
  </si>
  <si>
    <t>Federacja Organizacji Socjalnych Województwa Warmińsko-Mazurskiego FOSa</t>
  </si>
  <si>
    <t>Usługi dla rodzin osób zależnych</t>
  </si>
  <si>
    <t>zakup płynu do dezynfekcji oraz długopisów jednorazowych</t>
  </si>
  <si>
    <t>Celem projektu jest poprawa zdolności do pełnienia opieki nad osobami zależnymi w wieku 60+ w środowisku domowym u 84 osób  z około 20 rodin z terenu MOF Olsztyna w okresie 24 miesięcy poprzez zwiększenie dostępności usług społecznych dla osób zagrożonych ubóstwem lub wykluczeniem społecznym.</t>
  </si>
  <si>
    <t xml:space="preserve"> Wsparcie przewidziane w projekcie to: usługi specjlalistów (doradca kluczowy, opiekun rodzin z osobą zależna, doradcy specjalistyczni, psycholog), wsparcie wolontariuszy, warsztaty edukacyjne z zakresu prawidłowego funkcjonowania rodziny, umiejętności opiekuńczych i pielęgnacyjnych oraz zapobiegania wypaleniu.</t>
  </si>
  <si>
    <t>* W kolumnach 15, 16 i 17 została podana wartość wszystkich podpisanych umów w Działaniu/Poddziałaniu z uwzględnieniem umów dot. COVID-19.</t>
  </si>
  <si>
    <t>15 *</t>
  </si>
  <si>
    <t>16 *</t>
  </si>
  <si>
    <t>17 *</t>
  </si>
  <si>
    <t>Wartość podpisanych umów - wartośc wydatków ogółem [pln]                                       *</t>
  </si>
  <si>
    <t>SUMA euro</t>
  </si>
  <si>
    <t>SUMA pln</t>
  </si>
  <si>
    <t>kurs</t>
  </si>
  <si>
    <t>SUMA</t>
  </si>
  <si>
    <r>
      <t xml:space="preserve">Zakup sprzętu medycznego, urządzeń, wyposażeń szpitali (m.in. respiratorów stacjonarnych, respiratorów transportowych, aparatów USG wielofunkcyjnych, komora laminarnej, aparatów EKG, aparatów do dekontaminacji, łóżek OIOM wraz z materacami, wideolaryngoskopów wraz z wyposażeniemm, kardiomonitorów, Aparat do oznaczanie koronawirusa metodami genetycznymi/molekularnymi wraz z niezbędnym wyposażeniem towarzyszącym itd.) środku transportu (tj. ambulansu typu B), sprzętu oraz materiały do ochrony i dezynfekcji (sprzęt do dezynfekcji powierzchni, m.in. prze suchą mgłę, myjni endoskopowej, aparatu do dekontaminacji- Robot UVD). 
</t>
    </r>
    <r>
      <rPr>
        <b/>
        <sz val="9"/>
        <rFont val="Arial"/>
        <family val="2"/>
        <charset val="238"/>
      </rPr>
      <t>Szczegóły dotyczące wsparcia w ramach poszczególnych podmiotów zostaną przekazane w późniejszym terminie</t>
    </r>
  </si>
  <si>
    <r>
      <rPr>
        <b/>
        <sz val="9"/>
        <color theme="1"/>
        <rFont val="Arial"/>
        <family val="2"/>
        <charset val="238"/>
      </rPr>
      <t>Liczba usług publicznych udostępnionych on-line o stopniu dojrzałości co najmniej 3-  dwustronna interakcja (szt.)</t>
    </r>
    <r>
      <rPr>
        <sz val="9"/>
        <color theme="1"/>
        <rFont val="Arial"/>
        <family val="2"/>
        <charset val="238"/>
      </rPr>
      <t xml:space="preserve"> stanowi sumę usług : 
Liczba usług publicznych udostępnionych on-line o stopniu dojrzałości 3 dwustronna interakcja 
i 
Liczba usług publicznych udostępnionych on-line o stopniu dojrzałości 4 -transakcja                                 </t>
    </r>
  </si>
  <si>
    <r>
      <t>580</t>
    </r>
    <r>
      <rPr>
        <vertAlign val="superscript"/>
        <sz val="9"/>
        <color theme="1"/>
        <rFont val="Arial"/>
        <family val="2"/>
        <charset val="238"/>
      </rPr>
      <t>*</t>
    </r>
    <r>
      <rPr>
        <sz val="9"/>
        <color theme="1"/>
        <rFont val="Arial"/>
        <family val="2"/>
        <charset val="238"/>
      </rPr>
      <t xml:space="preserve"> (162)</t>
    </r>
  </si>
  <si>
    <r>
      <rPr>
        <vertAlign val="superscript"/>
        <sz val="9"/>
        <color theme="1"/>
        <rFont val="Arial"/>
        <family val="2"/>
        <charset val="238"/>
      </rPr>
      <t xml:space="preserve">* </t>
    </r>
    <r>
      <rPr>
        <sz val="9"/>
        <color theme="1"/>
        <rFont val="Arial"/>
        <family val="2"/>
        <charset val="238"/>
      </rPr>
      <t xml:space="preserve">wartość docelowa wskaźnika odnosi się do całej osi 3 </t>
    </r>
    <r>
      <rPr>
        <i/>
        <sz val="9"/>
        <color theme="1"/>
        <rFont val="Arial"/>
        <family val="2"/>
        <charset val="238"/>
      </rPr>
      <t>Cyfrowy Region</t>
    </r>
    <r>
      <rPr>
        <sz val="9"/>
        <color theme="1"/>
        <rFont val="Arial"/>
        <family val="2"/>
        <charset val="238"/>
      </rPr>
      <t>, większą część wskaźnika proporcjonalnie do alokacji realizuje Działanie 3.1  (w Planach zdrowia wskaźnik do osiągnięcia w Działaniu 3.2 planowano na poziomie - 162 wyliczony proporcjonalnie do alokacji)</t>
    </r>
  </si>
  <si>
    <r>
      <t>129</t>
    </r>
    <r>
      <rPr>
        <vertAlign val="superscript"/>
        <sz val="9"/>
        <color theme="1"/>
        <rFont val="Arial"/>
        <family val="2"/>
        <charset val="238"/>
      </rPr>
      <t>*</t>
    </r>
  </si>
  <si>
    <t>Wartość podpisanych umów - wsparcie UE [pln] *</t>
  </si>
  <si>
    <t>Wartość podpisanych umów - wartośc wydatków kwalifikowalnych [pln]*</t>
  </si>
  <si>
    <t xml:space="preserve">Wartości docelowe odnoszą się do całego PI.
Wartości osiągnięte dla wskaźników Liczba osób zagrożonych ubóstwem lub wykluczeniem społecznym objętych usługami zdrowotnymi  w programie (os.) oraz Liczba wspartych w programie miejsc świadczenia usług zdrowotnych, istniejących po zakończeniu projektu (szt.) zostały podane w oparciu o wnioski o płatność wg stanu na koniec 2021 r. Z uwagi na fakt iż dotychczas we wnioskach nie pojawiła się wartość osiągnięta (wniosek o zaliczkę; zakończenie realizacji planowane jest na 2023 r.) w przesłanym do Państwa zestawieniu podano wartość 0. Nadmieniam, iż IZ prowadzi bieżący monitoring realizacji wskaźników i stara się na bieżąco reagować (np. w grudniu 2021 r. została zatwierdzona przez KE zmiana wartości wskaźników). </t>
  </si>
  <si>
    <r>
      <rPr>
        <vertAlign val="superscript"/>
        <sz val="9"/>
        <color theme="1"/>
        <rFont val="Arial"/>
        <family val="2"/>
        <charset val="238"/>
      </rPr>
      <t xml:space="preserve">* </t>
    </r>
    <r>
      <rPr>
        <sz val="9"/>
        <color theme="1"/>
        <rFont val="Arial"/>
        <family val="2"/>
        <charset val="238"/>
      </rPr>
      <t xml:space="preserve">wskaźnik realizowany z poziomu całej osi </t>
    </r>
    <r>
      <rPr>
        <i/>
        <sz val="9"/>
        <color theme="1"/>
        <rFont val="Arial"/>
        <family val="2"/>
        <charset val="238"/>
      </rPr>
      <t>Cyfrowy Region.</t>
    </r>
    <r>
      <rPr>
        <sz val="9"/>
        <color theme="1"/>
        <rFont val="Arial"/>
        <family val="2"/>
        <charset val="238"/>
      </rPr>
      <t xml:space="preserve">
Wartość wskaźnika Liczba podmiotów, które udostępniły on-line informacje sektora publicznego (szt.) w przesłanym przez Państwa w zestawieniu 04.04.2022 r. wg stanu na koniec 2020 roku wynosiła 77 szt. i dotyczyła całej OP (OP 3 Cyfrowy region). Zgodnie z odpowiedzią uzyskaną od Państwa 11.04.2022 r. na zapytanie z 07.04.2022 r., podaliśmy dane tylko dla obszaru zdrowia w ww. OP wg stanu na koniec 2021 r. tj. 15 szt. Wartość docelowa, zgodnie z komentarzem zamieszczonym w przesłanym do Państwa 22.04.2022 r. zestawieniu dot. całej OP</t>
    </r>
  </si>
  <si>
    <t xml:space="preserve"> </t>
  </si>
  <si>
    <t>Pierwotnie alokacja w Działaniu 3.2 E-zdrowie  21 243 499, 00 Euro -po zmianach 26 kwietnia 2021 -20 140 886, 00 Euro (przesunięcie środków w ramach tego samego priorytetu na inne działanie -lista rezerwowa); SZOOP z 26.04.2021 r.kwota w kolumnie 11 obemuje środki budzetu województwa i budżetu pozostałych jst</t>
  </si>
  <si>
    <t>Zwiększono alokację w wyniku przesunięcia środków w ramach tego samego PI 9a; kwoty w kolumnie 11 i 13 w wyniku omyłki pisarskiej w SZOOP z 09.02.2022 r. różnią się od indykatwynego planu finansowego zamieszczonego</t>
  </si>
  <si>
    <r>
      <t xml:space="preserve">W 11.2.1 </t>
    </r>
    <r>
      <rPr>
        <i/>
        <sz val="9"/>
        <color theme="1"/>
        <rFont val="Arial"/>
        <family val="2"/>
        <charset val="238"/>
      </rPr>
      <t xml:space="preserve">Ułatwienie dostępu do usług zdrowotnych – projekty konkursowe </t>
    </r>
    <r>
      <rPr>
        <sz val="9"/>
        <color theme="1"/>
        <rFont val="Arial"/>
        <family val="2"/>
        <charset val="238"/>
      </rPr>
      <t xml:space="preserve">kwota dostępnych środków zgodnie z SZOOP z 9 lutego br. została zmniejszona do 161 031 euro (kwota zgłoszona w ramach reprogramowania – decyzja KE z 22.12.2021 r.); 28.03.2022 r. dokonano w SZOOP zmiany w BP i budżecie jst - zmiana wynikała z planowanego do ogłoszenia w innych Działaniu konkursu; nie jest planowane już podpisywanie umów. </t>
    </r>
  </si>
  <si>
    <t>Środki będą wydatkowane po zatwierdzeniu Planu działań dla REACT UE przez KS oraz KM i i wpisaniu konkursu do harmonogramu naboru wniosków (przewidywany termin naboru w konkursie wrzesień 2022); SZOOP dla OP13 z 13.04.2022 r.</t>
  </si>
  <si>
    <r>
      <t xml:space="preserve">W Poddziałaniu 11.2.2 </t>
    </r>
    <r>
      <rPr>
        <i/>
        <sz val="9"/>
        <color theme="1"/>
        <rFont val="Arial"/>
        <family val="2"/>
        <charset val="238"/>
      </rPr>
      <t>Ułatwienie dostępu do usług zdrowotnych – projekt ZIT Olsztyn</t>
    </r>
    <r>
      <rPr>
        <sz val="9"/>
        <color theme="1"/>
        <rFont val="Arial"/>
        <family val="2"/>
        <charset val="238"/>
      </rPr>
      <t xml:space="preserve"> nie będzie wydatkowania (zgodnie z obowiązującym SZOOP z 9 lutego br. w ww. Poddziałaniu alokacja wynosi: 0 euro; kwota zgłoszona w ramach reprogramowania – decyzja KE z 22.12.2021 r.).</t>
    </r>
  </si>
  <si>
    <r>
      <t xml:space="preserve">W ramach 10.7 </t>
    </r>
    <r>
      <rPr>
        <i/>
        <sz val="9"/>
        <color theme="1"/>
        <rFont val="Arial"/>
        <family val="2"/>
        <charset val="238"/>
      </rPr>
      <t>Aktywne i zdrowe starzenie się</t>
    </r>
    <r>
      <rPr>
        <sz val="9"/>
        <color theme="1"/>
        <rFont val="Arial"/>
        <family val="2"/>
        <charset val="238"/>
      </rPr>
      <t xml:space="preserve"> kwota dostępnych środków została zmniejszona do 2 152 455 euro (SZOOP z 9 lutego br.; kwota zgłoszona w ramach reprogramowaniu – decyzja KE z 22.12.2021 r.).</t>
    </r>
  </si>
  <si>
    <r>
      <t>114</t>
    </r>
    <r>
      <rPr>
        <vertAlign val="superscript"/>
        <sz val="12"/>
        <color theme="1"/>
        <rFont val="Arial"/>
        <family val="2"/>
        <charset val="238"/>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</si>
</sst>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_z_ł_-;\-* #,##0.00\ _z_ł_-;_-* &quot;-&quot;??\ _z_ł_-;_-@_-"/>
    <numFmt numFmtId="165" formatCode="&quot; &quot;#,##0&quot;    &quot;;&quot;-&quot;#,##0&quot;    &quot;;&quot; -&quot;00&quot;    &quot;;&quot; &quot;@&quot; &quot;"/>
  </numFmts>
  <fonts count="44">
    <font>
      <sz val="11"/>
      <color theme="1"/>
      <name val="Calibri"/>
      <family val="2"/>
      <charset val="238"/>
      <scheme val="minor"/>
    </font>
    <font>
      <sz val="11"/>
      <color theme="1"/>
      <name val="Calibri"/>
      <family val="2"/>
      <charset val="238"/>
      <scheme val="minor"/>
    </font>
    <font>
      <sz val="9"/>
      <color theme="1"/>
      <name val="Arial"/>
      <family val="2"/>
      <charset val="238"/>
    </font>
    <font>
      <b/>
      <u/>
      <sz val="9"/>
      <color theme="1"/>
      <name val="Arial"/>
      <family val="2"/>
      <charset val="238"/>
    </font>
    <font>
      <sz val="9"/>
      <color rgb="FFFF0000"/>
      <name val="Arial"/>
      <family val="2"/>
      <charset val="238"/>
    </font>
    <font>
      <b/>
      <sz val="9"/>
      <color theme="1"/>
      <name val="Arial"/>
      <family val="2"/>
      <charset val="238"/>
    </font>
    <font>
      <sz val="9"/>
      <name val="Arial"/>
      <family val="2"/>
      <charset val="238"/>
    </font>
    <font>
      <b/>
      <sz val="11"/>
      <color theme="1"/>
      <name val="Calibri"/>
      <family val="2"/>
      <charset val="238"/>
      <scheme val="minor"/>
    </font>
    <font>
      <b/>
      <sz val="14"/>
      <color theme="1"/>
      <name val="Calibri"/>
      <family val="2"/>
      <charset val="238"/>
      <scheme val="minor"/>
    </font>
    <font>
      <sz val="11"/>
      <color theme="1"/>
      <name val="Arial"/>
      <family val="2"/>
      <charset val="238"/>
    </font>
    <font>
      <b/>
      <sz val="9"/>
      <name val="Arial"/>
      <family val="2"/>
      <charset val="238"/>
    </font>
    <font>
      <sz val="10"/>
      <name val="Calibri"/>
      <family val="2"/>
      <charset val="238"/>
      <scheme val="minor"/>
    </font>
    <font>
      <sz val="9"/>
      <color theme="1"/>
      <name val="Calibri"/>
      <family val="2"/>
      <charset val="238"/>
      <scheme val="minor"/>
    </font>
    <font>
      <sz val="11"/>
      <name val="Calibri"/>
      <family val="2"/>
      <charset val="238"/>
      <scheme val="minor"/>
    </font>
    <font>
      <b/>
      <sz val="9"/>
      <color theme="1"/>
      <name val="Calibri"/>
      <family val="2"/>
      <charset val="238"/>
      <scheme val="minor"/>
    </font>
    <font>
      <sz val="11"/>
      <color theme="1"/>
      <name val="Czcionka tekstu podstawowego"/>
      <family val="2"/>
      <charset val="238"/>
    </font>
    <font>
      <b/>
      <i/>
      <sz val="9"/>
      <color theme="1"/>
      <name val="Arial"/>
      <family val="2"/>
      <charset val="238"/>
    </font>
    <font>
      <sz val="11"/>
      <color rgb="FFFF0000"/>
      <name val="Calibri"/>
      <family val="2"/>
      <charset val="238"/>
      <scheme val="minor"/>
    </font>
    <font>
      <b/>
      <sz val="9"/>
      <color indexed="81"/>
      <name val="Tahoma"/>
      <family val="2"/>
      <charset val="238"/>
    </font>
    <font>
      <sz val="9"/>
      <color indexed="81"/>
      <name val="Tahoma"/>
      <family val="2"/>
      <charset val="238"/>
    </font>
    <font>
      <sz val="11"/>
      <color theme="1"/>
      <name val="Calibri"/>
      <family val="2"/>
      <charset val="238"/>
    </font>
    <font>
      <sz val="11"/>
      <color theme="1"/>
      <name val="Calibri"/>
      <family val="2"/>
      <scheme val="minor"/>
    </font>
    <font>
      <b/>
      <sz val="18"/>
      <color theme="3"/>
      <name val="Calibri Light"/>
      <family val="2"/>
      <charset val="238"/>
      <scheme val="major"/>
    </font>
    <font>
      <b/>
      <sz val="15"/>
      <color theme="3"/>
      <name val="Czcionka tekstu podstawowego"/>
      <family val="2"/>
      <charset val="238"/>
    </font>
    <font>
      <b/>
      <sz val="13"/>
      <color theme="3"/>
      <name val="Czcionka tekstu podstawowego"/>
      <family val="2"/>
      <charset val="238"/>
    </font>
    <font>
      <b/>
      <sz val="11"/>
      <color theme="3"/>
      <name val="Czcionka tekstu podstawowego"/>
      <family val="2"/>
      <charset val="238"/>
    </font>
    <font>
      <sz val="11"/>
      <color rgb="FF006100"/>
      <name val="Czcionka tekstu podstawowego"/>
      <family val="2"/>
      <charset val="238"/>
    </font>
    <font>
      <sz val="11"/>
      <color rgb="FF9C0006"/>
      <name val="Czcionka tekstu podstawowego"/>
      <family val="2"/>
      <charset val="238"/>
    </font>
    <font>
      <sz val="11"/>
      <color rgb="FF9C6500"/>
      <name val="Czcionka tekstu podstawowego"/>
      <family val="2"/>
      <charset val="238"/>
    </font>
    <font>
      <sz val="11"/>
      <color rgb="FF3F3F76"/>
      <name val="Czcionka tekstu podstawowego"/>
      <family val="2"/>
      <charset val="238"/>
    </font>
    <font>
      <b/>
      <sz val="11"/>
      <color rgb="FF3F3F3F"/>
      <name val="Czcionka tekstu podstawowego"/>
      <family val="2"/>
      <charset val="238"/>
    </font>
    <font>
      <b/>
      <sz val="11"/>
      <color rgb="FFFA7D00"/>
      <name val="Czcionka tekstu podstawowego"/>
      <family val="2"/>
      <charset val="238"/>
    </font>
    <font>
      <sz val="11"/>
      <color rgb="FFFA7D00"/>
      <name val="Czcionka tekstu podstawowego"/>
      <family val="2"/>
      <charset val="238"/>
    </font>
    <font>
      <b/>
      <sz val="11"/>
      <color theme="0"/>
      <name val="Czcionka tekstu podstawowego"/>
      <family val="2"/>
      <charset val="238"/>
    </font>
    <font>
      <sz val="11"/>
      <color rgb="FFFF0000"/>
      <name val="Czcionka tekstu podstawowego"/>
      <family val="2"/>
      <charset val="238"/>
    </font>
    <font>
      <i/>
      <sz val="11"/>
      <color rgb="FF7F7F7F"/>
      <name val="Czcionka tekstu podstawowego"/>
      <family val="2"/>
      <charset val="238"/>
    </font>
    <font>
      <b/>
      <sz val="11"/>
      <color theme="1"/>
      <name val="Czcionka tekstu podstawowego"/>
      <family val="2"/>
      <charset val="238"/>
    </font>
    <font>
      <sz val="11"/>
      <color theme="0"/>
      <name val="Czcionka tekstu podstawowego"/>
      <family val="2"/>
      <charset val="238"/>
    </font>
    <font>
      <vertAlign val="superscript"/>
      <sz val="9"/>
      <color theme="1"/>
      <name val="Arial"/>
      <family val="2"/>
      <charset val="238"/>
    </font>
    <font>
      <i/>
      <sz val="9"/>
      <color theme="1"/>
      <name val="Arial"/>
      <family val="2"/>
      <charset val="238"/>
    </font>
    <font>
      <b/>
      <sz val="11"/>
      <name val="Arial"/>
      <family val="2"/>
      <charset val="238"/>
    </font>
    <font>
      <sz val="11"/>
      <name val="Arial"/>
      <family val="2"/>
      <charset val="238"/>
    </font>
    <font>
      <b/>
      <sz val="11"/>
      <color theme="1"/>
      <name val="Arial"/>
      <family val="2"/>
      <charset val="238"/>
    </font>
    <font>
      <vertAlign val="superscript"/>
      <sz val="12"/>
      <color theme="1"/>
      <name val="Arial"/>
      <family val="2"/>
      <charset val="238"/>
    </font>
  </fonts>
  <fills count="43">
    <fill>
      <patternFill patternType="none"/>
    </fill>
    <fill>
      <patternFill patternType="gray125"/>
    </fill>
    <fill>
      <patternFill patternType="solid">
        <fgColor rgb="FFD5D9E2"/>
      </patternFill>
    </fill>
    <fill>
      <patternFill patternType="solid">
        <fgColor theme="0"/>
        <bgColor indexed="64"/>
      </patternFill>
    </fill>
    <fill>
      <patternFill patternType="solid">
        <fgColor rgb="FFFFC000"/>
        <bgColor indexed="64"/>
      </patternFill>
    </fill>
    <fill>
      <patternFill patternType="solid">
        <fgColor theme="8" tint="0.39997558519241921"/>
        <bgColor indexed="64"/>
      </patternFill>
    </fill>
    <fill>
      <patternFill patternType="solid">
        <fgColor theme="9"/>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7" tint="0.59999389629810485"/>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top style="thin">
        <color theme="0" tint="-0.249977111117893"/>
      </top>
      <bottom/>
      <diagonal/>
    </border>
    <border>
      <left/>
      <right/>
      <top/>
      <bottom style="thin">
        <color theme="0" tint="-0.249977111117893"/>
      </bottom>
      <diagonal/>
    </border>
    <border>
      <left style="thin">
        <color theme="0" tint="-0.249977111117893"/>
      </left>
      <right/>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top/>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bottom style="thin">
        <color theme="0" tint="-0.249977111117893"/>
      </bottom>
      <diagonal/>
    </border>
    <border>
      <left/>
      <right style="thin">
        <color theme="0" tint="-0.249977111117893"/>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auto="1"/>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diagonal/>
    </border>
    <border>
      <left/>
      <right/>
      <top style="thin">
        <color theme="0" tint="-0.249977111117893"/>
      </top>
      <bottom style="thin">
        <color theme="0" tint="-0.249977111117893"/>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57">
    <xf numFmtId="0" fontId="0"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0" fontId="15" fillId="0" borderId="0"/>
    <xf numFmtId="164" fontId="1" fillId="0" borderId="0" applyFont="0" applyFill="0" applyBorder="0" applyAlignment="0" applyProtection="0"/>
    <xf numFmtId="0" fontId="20" fillId="0" borderId="0"/>
    <xf numFmtId="0" fontId="20" fillId="0" borderId="0"/>
    <xf numFmtId="43" fontId="1" fillId="0" borderId="0" applyFont="0" applyFill="0" applyBorder="0" applyAlignment="0" applyProtection="0"/>
    <xf numFmtId="164" fontId="1" fillId="0" borderId="0" applyFont="0" applyFill="0" applyBorder="0" applyAlignment="0" applyProtection="0"/>
    <xf numFmtId="0" fontId="21" fillId="0" borderId="0"/>
    <xf numFmtId="0" fontId="15" fillId="0" borderId="0"/>
    <xf numFmtId="9" fontId="15" fillId="0" borderId="0" applyFont="0" applyFill="0" applyBorder="0" applyAlignment="0" applyProtection="0"/>
    <xf numFmtId="0" fontId="22" fillId="0" borderId="0" applyNumberFormat="0" applyFill="0" applyBorder="0" applyAlignment="0" applyProtection="0"/>
    <xf numFmtId="0" fontId="23" fillId="0" borderId="40" applyNumberFormat="0" applyFill="0" applyAlignment="0" applyProtection="0"/>
    <xf numFmtId="0" fontId="24" fillId="0" borderId="41" applyNumberFormat="0" applyFill="0" applyAlignment="0" applyProtection="0"/>
    <xf numFmtId="0" fontId="25" fillId="0" borderId="42" applyNumberFormat="0" applyFill="0" applyAlignment="0" applyProtection="0"/>
    <xf numFmtId="0" fontId="25" fillId="0" borderId="0" applyNumberFormat="0" applyFill="0" applyBorder="0" applyAlignment="0" applyProtection="0"/>
    <xf numFmtId="0" fontId="26" fillId="8" borderId="0" applyNumberFormat="0" applyBorder="0" applyAlignment="0" applyProtection="0"/>
    <xf numFmtId="0" fontId="27" fillId="9" borderId="0" applyNumberFormat="0" applyBorder="0" applyAlignment="0" applyProtection="0"/>
    <xf numFmtId="0" fontId="28" fillId="10" borderId="0" applyNumberFormat="0" applyBorder="0" applyAlignment="0" applyProtection="0"/>
    <xf numFmtId="0" fontId="29" fillId="11" borderId="43" applyNumberFormat="0" applyAlignment="0" applyProtection="0"/>
    <xf numFmtId="0" fontId="30" fillId="12" borderId="44" applyNumberFormat="0" applyAlignment="0" applyProtection="0"/>
    <xf numFmtId="0" fontId="31" fillId="12" borderId="43" applyNumberFormat="0" applyAlignment="0" applyProtection="0"/>
    <xf numFmtId="0" fontId="32" fillId="0" borderId="45" applyNumberFormat="0" applyFill="0" applyAlignment="0" applyProtection="0"/>
    <xf numFmtId="0" fontId="33" fillId="13" borderId="46" applyNumberFormat="0" applyAlignment="0" applyProtection="0"/>
    <xf numFmtId="0" fontId="34" fillId="0" borderId="0" applyNumberFormat="0" applyFill="0" applyBorder="0" applyAlignment="0" applyProtection="0"/>
    <xf numFmtId="0" fontId="15" fillId="14" borderId="47" applyNumberFormat="0" applyFont="0" applyAlignment="0" applyProtection="0"/>
    <xf numFmtId="0" fontId="35" fillId="0" borderId="0" applyNumberFormat="0" applyFill="0" applyBorder="0" applyAlignment="0" applyProtection="0"/>
    <xf numFmtId="0" fontId="36" fillId="0" borderId="48" applyNumberFormat="0" applyFill="0" applyAlignment="0" applyProtection="0"/>
    <xf numFmtId="0" fontId="37"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37" fillId="18" borderId="0" applyNumberFormat="0" applyBorder="0" applyAlignment="0" applyProtection="0"/>
    <xf numFmtId="0" fontId="37"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37" fillId="26" borderId="0" applyNumberFormat="0" applyBorder="0" applyAlignment="0" applyProtection="0"/>
    <xf numFmtId="0" fontId="37" fillId="27"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37" fillId="30" borderId="0" applyNumberFormat="0" applyBorder="0" applyAlignment="0" applyProtection="0"/>
    <xf numFmtId="0" fontId="37" fillId="31" borderId="0" applyNumberFormat="0" applyBorder="0" applyAlignment="0" applyProtection="0"/>
    <xf numFmtId="0" fontId="15" fillId="32" borderId="0" applyNumberFormat="0" applyBorder="0" applyAlignment="0" applyProtection="0"/>
    <xf numFmtId="0" fontId="15" fillId="33" borderId="0" applyNumberFormat="0" applyBorder="0" applyAlignment="0" applyProtection="0"/>
    <xf numFmtId="0" fontId="37" fillId="34" borderId="0" applyNumberFormat="0" applyBorder="0" applyAlignment="0" applyProtection="0"/>
    <xf numFmtId="0" fontId="37" fillId="35" borderId="0" applyNumberFormat="0" applyBorder="0" applyAlignment="0" applyProtection="0"/>
    <xf numFmtId="0" fontId="15" fillId="36" borderId="0" applyNumberFormat="0" applyBorder="0" applyAlignment="0" applyProtection="0"/>
    <xf numFmtId="0" fontId="15" fillId="37" borderId="0" applyNumberFormat="0" applyBorder="0" applyAlignment="0" applyProtection="0"/>
    <xf numFmtId="0" fontId="37" fillId="38" borderId="0" applyNumberFormat="0" applyBorder="0" applyAlignment="0" applyProtection="0"/>
    <xf numFmtId="0" fontId="9" fillId="0" borderId="49">
      <alignment horizontal="center" vertical="center" wrapText="1"/>
    </xf>
    <xf numFmtId="9" fontId="1" fillId="0" borderId="0" applyFont="0" applyFill="0" applyBorder="0" applyAlignment="0" applyProtection="0"/>
  </cellStyleXfs>
  <cellXfs count="253">
    <xf numFmtId="0" fontId="0" fillId="0" borderId="0" xfId="0"/>
    <xf numFmtId="164" fontId="2" fillId="0" borderId="0" xfId="1" applyFont="1"/>
    <xf numFmtId="0" fontId="2" fillId="0" borderId="0" xfId="0" applyFont="1"/>
    <xf numFmtId="0" fontId="2" fillId="0" borderId="0" xfId="0" applyFont="1" applyAlignment="1">
      <alignment wrapText="1"/>
    </xf>
    <xf numFmtId="0" fontId="3" fillId="0" borderId="0" xfId="0" applyFont="1"/>
    <xf numFmtId="0" fontId="4" fillId="0" borderId="0" xfId="0" applyFont="1"/>
    <xf numFmtId="0" fontId="5" fillId="0" borderId="0" xfId="0" applyFont="1" applyAlignment="1"/>
    <xf numFmtId="0" fontId="2" fillId="2" borderId="1" xfId="0" applyFont="1" applyFill="1" applyBorder="1" applyAlignment="1">
      <alignment horizontal="left" vertical="top" wrapText="1"/>
    </xf>
    <xf numFmtId="0" fontId="2" fillId="0" borderId="0" xfId="0" applyFont="1" applyAlignment="1">
      <alignment horizontal="center" vertical="center" wrapText="1"/>
    </xf>
    <xf numFmtId="0" fontId="6" fillId="0" borderId="1" xfId="0" applyFont="1" applyBorder="1" applyAlignment="1">
      <alignment wrapText="1"/>
    </xf>
    <xf numFmtId="0" fontId="6" fillId="0" borderId="1" xfId="0" applyFont="1" applyBorder="1"/>
    <xf numFmtId="0" fontId="2" fillId="0" borderId="0" xfId="0" applyFont="1" applyFill="1"/>
    <xf numFmtId="4" fontId="2" fillId="0" borderId="0" xfId="0" applyNumberFormat="1" applyFont="1"/>
    <xf numFmtId="0" fontId="7" fillId="0" borderId="0" xfId="0" applyFont="1" applyAlignment="1">
      <alignment horizontal="center" vertical="center"/>
    </xf>
    <xf numFmtId="0" fontId="9" fillId="0" borderId="0" xfId="0" applyFont="1"/>
    <xf numFmtId="0" fontId="2" fillId="2" borderId="13" xfId="0" applyFont="1" applyFill="1" applyBorder="1" applyAlignment="1">
      <alignment horizontal="center" vertical="top" wrapText="1"/>
    </xf>
    <xf numFmtId="0" fontId="2" fillId="2" borderId="1" xfId="0" applyFont="1" applyFill="1" applyBorder="1" applyAlignment="1">
      <alignment horizontal="center" vertical="top" wrapText="1"/>
    </xf>
    <xf numFmtId="0" fontId="2" fillId="2" borderId="14" xfId="0" applyFont="1" applyFill="1" applyBorder="1" applyAlignment="1">
      <alignment horizontal="center" vertical="top" wrapText="1"/>
    </xf>
    <xf numFmtId="0" fontId="6" fillId="0" borderId="13" xfId="0" applyFont="1" applyBorder="1"/>
    <xf numFmtId="0" fontId="5" fillId="2" borderId="15" xfId="0" applyFont="1" applyFill="1" applyBorder="1" applyAlignment="1">
      <alignment horizontal="left" vertical="top" wrapText="1"/>
    </xf>
    <xf numFmtId="0" fontId="5" fillId="2" borderId="16" xfId="0" applyFont="1" applyFill="1" applyBorder="1" applyAlignment="1">
      <alignment horizontal="left" vertical="top" wrapText="1"/>
    </xf>
    <xf numFmtId="0" fontId="5" fillId="2" borderId="17" xfId="0" applyFont="1" applyFill="1" applyBorder="1" applyAlignment="1">
      <alignment horizontal="left" vertical="top" wrapText="1"/>
    </xf>
    <xf numFmtId="0" fontId="2" fillId="0" borderId="0" xfId="0" applyFont="1" applyFill="1" applyAlignment="1">
      <alignment wrapText="1"/>
    </xf>
    <xf numFmtId="0" fontId="10" fillId="0" borderId="0" xfId="0" applyFont="1"/>
    <xf numFmtId="0" fontId="13" fillId="0" borderId="0" xfId="0" applyFont="1"/>
    <xf numFmtId="0" fontId="14" fillId="0" borderId="0" xfId="0" applyFont="1"/>
    <xf numFmtId="0" fontId="2" fillId="3" borderId="0" xfId="0" applyFont="1" applyFill="1"/>
    <xf numFmtId="0" fontId="2" fillId="3" borderId="13" xfId="0" applyFont="1" applyFill="1" applyBorder="1"/>
    <xf numFmtId="0" fontId="2" fillId="3" borderId="1" xfId="0" applyFont="1" applyFill="1" applyBorder="1"/>
    <xf numFmtId="0" fontId="2" fillId="3" borderId="1" xfId="0" applyFont="1" applyFill="1" applyBorder="1" applyAlignment="1">
      <alignment wrapText="1"/>
    </xf>
    <xf numFmtId="0" fontId="5" fillId="0" borderId="0" xfId="0" applyFont="1"/>
    <xf numFmtId="0" fontId="5" fillId="0" borderId="0" xfId="0" applyFont="1" applyBorder="1" applyAlignment="1">
      <alignment horizontal="center" vertical="center" wrapText="1"/>
    </xf>
    <xf numFmtId="0" fontId="2" fillId="2" borderId="20" xfId="0" applyFont="1" applyFill="1" applyBorder="1" applyAlignment="1">
      <alignment horizontal="center" vertical="top" wrapText="1"/>
    </xf>
    <xf numFmtId="0" fontId="6" fillId="0" borderId="18" xfId="0" applyFont="1" applyBorder="1"/>
    <xf numFmtId="0" fontId="6" fillId="0" borderId="19" xfId="0" applyFont="1" applyBorder="1" applyAlignment="1">
      <alignment wrapText="1"/>
    </xf>
    <xf numFmtId="164" fontId="5" fillId="0" borderId="0" xfId="1" applyFont="1"/>
    <xf numFmtId="0" fontId="5" fillId="0" borderId="0" xfId="0" applyFont="1" applyAlignment="1">
      <alignment wrapText="1"/>
    </xf>
    <xf numFmtId="0" fontId="11" fillId="4" borderId="0" xfId="0" applyFont="1" applyFill="1" applyAlignment="1">
      <alignment horizontal="center" vertical="center" wrapText="1"/>
    </xf>
    <xf numFmtId="0" fontId="11" fillId="3" borderId="0" xfId="0" applyFont="1" applyFill="1" applyAlignment="1">
      <alignment horizontal="center" vertical="center" wrapText="1"/>
    </xf>
    <xf numFmtId="0" fontId="13" fillId="0" borderId="0" xfId="0" applyFont="1" applyAlignment="1">
      <alignment horizontal="left"/>
    </xf>
    <xf numFmtId="0" fontId="13" fillId="0" borderId="0" xfId="0" applyFont="1" applyAlignment="1">
      <alignment horizontal="center"/>
    </xf>
    <xf numFmtId="0" fontId="11" fillId="0" borderId="0" xfId="0" applyFont="1" applyAlignment="1">
      <alignment horizontal="left"/>
    </xf>
    <xf numFmtId="0" fontId="10" fillId="0" borderId="0" xfId="0" applyFont="1" applyAlignment="1">
      <alignment horizontal="left"/>
    </xf>
    <xf numFmtId="0" fontId="13" fillId="7" borderId="0" xfId="0" applyFont="1" applyFill="1"/>
    <xf numFmtId="0" fontId="11" fillId="7" borderId="0" xfId="0" applyFont="1" applyFill="1" applyAlignment="1">
      <alignment horizontal="center" vertical="center" wrapText="1"/>
    </xf>
    <xf numFmtId="0" fontId="12" fillId="0" borderId="0" xfId="0" applyFont="1"/>
    <xf numFmtId="0" fontId="16" fillId="2" borderId="14" xfId="0" applyFont="1" applyFill="1" applyBorder="1" applyAlignment="1">
      <alignment horizontal="center" vertical="top" wrapText="1"/>
    </xf>
    <xf numFmtId="0" fontId="16" fillId="2" borderId="18" xfId="0" applyFont="1" applyFill="1" applyBorder="1" applyAlignment="1">
      <alignment horizontal="center" vertical="top" wrapText="1"/>
    </xf>
    <xf numFmtId="0" fontId="16" fillId="2" borderId="19" xfId="0" applyFont="1" applyFill="1" applyBorder="1" applyAlignment="1">
      <alignment horizontal="center" vertical="top" wrapText="1"/>
    </xf>
    <xf numFmtId="0" fontId="16" fillId="2" borderId="19" xfId="0" applyFont="1" applyFill="1" applyBorder="1" applyAlignment="1">
      <alignment horizontal="center" vertical="center" wrapText="1"/>
    </xf>
    <xf numFmtId="0" fontId="6" fillId="0" borderId="1" xfId="0" applyFont="1" applyBorder="1" applyAlignment="1">
      <alignment horizontal="left" vertical="center"/>
    </xf>
    <xf numFmtId="0" fontId="17" fillId="0" borderId="0" xfId="0" applyFont="1" applyAlignment="1">
      <alignment wrapText="1"/>
    </xf>
    <xf numFmtId="0" fontId="0" fillId="0" borderId="30" xfId="0" applyBorder="1"/>
    <xf numFmtId="0" fontId="0" fillId="0" borderId="31" xfId="0" applyBorder="1"/>
    <xf numFmtId="0" fontId="0" fillId="3" borderId="32" xfId="0" applyFill="1" applyBorder="1"/>
    <xf numFmtId="0" fontId="0" fillId="3" borderId="33" xfId="0" applyFill="1" applyBorder="1"/>
    <xf numFmtId="0" fontId="0" fillId="3" borderId="30" xfId="0" applyFill="1" applyBorder="1"/>
    <xf numFmtId="0" fontId="0" fillId="3" borderId="34" xfId="0" applyFill="1" applyBorder="1"/>
    <xf numFmtId="0" fontId="0" fillId="3" borderId="35" xfId="0" applyFill="1" applyBorder="1"/>
    <xf numFmtId="0" fontId="0" fillId="0" borderId="34" xfId="0" applyBorder="1"/>
    <xf numFmtId="0" fontId="0" fillId="3" borderId="36" xfId="0" applyFill="1" applyBorder="1"/>
    <xf numFmtId="0" fontId="0" fillId="3" borderId="37" xfId="0" applyFill="1" applyBorder="1"/>
    <xf numFmtId="0" fontId="0" fillId="3" borderId="38" xfId="0" applyFill="1" applyBorder="1"/>
    <xf numFmtId="0" fontId="0" fillId="3" borderId="39" xfId="0" applyFill="1" applyBorder="1"/>
    <xf numFmtId="4" fontId="2" fillId="0" borderId="1" xfId="0" applyNumberFormat="1" applyFont="1" applyBorder="1" applyAlignment="1">
      <alignment horizontal="right"/>
    </xf>
    <xf numFmtId="0" fontId="2" fillId="0" borderId="0" xfId="0" applyFont="1"/>
    <xf numFmtId="0" fontId="2" fillId="0" borderId="0" xfId="0" applyFont="1" applyAlignment="1">
      <alignment wrapText="1"/>
    </xf>
    <xf numFmtId="0" fontId="6" fillId="3" borderId="1" xfId="0" applyFont="1" applyFill="1" applyBorder="1" applyAlignment="1">
      <alignment horizontal="left" vertical="center" wrapText="1"/>
    </xf>
    <xf numFmtId="0" fontId="6" fillId="7" borderId="1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6" fillId="7" borderId="22" xfId="0" applyFont="1" applyFill="1" applyBorder="1" applyAlignment="1">
      <alignment horizontal="center" vertical="center" wrapText="1"/>
    </xf>
    <xf numFmtId="0" fontId="6" fillId="7" borderId="19"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6" fillId="3" borderId="25" xfId="0" applyFont="1" applyFill="1" applyBorder="1" applyAlignment="1">
      <alignment horizontal="center" vertical="center" wrapText="1"/>
    </xf>
    <xf numFmtId="4" fontId="6" fillId="5" borderId="26" xfId="0" applyNumberFormat="1" applyFont="1" applyFill="1" applyBorder="1" applyAlignment="1">
      <alignment horizontal="center" vertical="center" wrapText="1"/>
    </xf>
    <xf numFmtId="4" fontId="6" fillId="5" borderId="27" xfId="0" applyNumberFormat="1" applyFont="1" applyFill="1" applyBorder="1" applyAlignment="1">
      <alignment horizontal="center" vertical="center" wrapText="1"/>
    </xf>
    <xf numFmtId="4" fontId="6" fillId="3" borderId="1" xfId="0" applyNumberFormat="1" applyFont="1" applyFill="1" applyBorder="1" applyAlignment="1">
      <alignment horizontal="center" vertical="center" wrapText="1"/>
    </xf>
    <xf numFmtId="3" fontId="6" fillId="5" borderId="29" xfId="0" applyNumberFormat="1" applyFont="1" applyFill="1" applyBorder="1" applyAlignment="1">
      <alignment horizontal="center" vertical="center" wrapText="1"/>
    </xf>
    <xf numFmtId="0" fontId="6" fillId="3" borderId="19" xfId="0" applyFont="1" applyFill="1" applyBorder="1" applyAlignment="1">
      <alignment horizontal="center" vertical="center" wrapText="1"/>
    </xf>
    <xf numFmtId="0" fontId="6" fillId="3" borderId="1" xfId="0" applyFont="1" applyFill="1" applyBorder="1" applyAlignment="1">
      <alignment horizontal="left" vertical="center"/>
    </xf>
    <xf numFmtId="0" fontId="6" fillId="3" borderId="1" xfId="0" applyFont="1" applyFill="1" applyBorder="1" applyAlignment="1">
      <alignment horizontal="center" vertical="center"/>
    </xf>
    <xf numFmtId="0" fontId="6" fillId="3" borderId="1" xfId="0" applyFont="1" applyFill="1" applyBorder="1" applyAlignment="1">
      <alignment horizontal="left" vertical="top" wrapText="1"/>
    </xf>
    <xf numFmtId="4" fontId="6" fillId="6" borderId="1" xfId="0" applyNumberFormat="1" applyFont="1" applyFill="1" applyBorder="1" applyAlignment="1">
      <alignment horizontal="center" vertical="center"/>
    </xf>
    <xf numFmtId="0" fontId="6" fillId="3" borderId="1" xfId="0" applyFont="1" applyFill="1" applyBorder="1" applyAlignment="1">
      <alignment horizontal="left" vertical="top"/>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xf>
    <xf numFmtId="0" fontId="6" fillId="0" borderId="1" xfId="0" applyFont="1" applyBorder="1" applyAlignment="1">
      <alignment horizontal="left" vertical="top"/>
    </xf>
    <xf numFmtId="4" fontId="6" fillId="0" borderId="1" xfId="0" applyNumberFormat="1" applyFont="1" applyBorder="1" applyAlignment="1">
      <alignment horizontal="center" vertical="center" wrapText="1"/>
    </xf>
    <xf numFmtId="0" fontId="6" fillId="6" borderId="1" xfId="0" applyFont="1" applyFill="1" applyBorder="1" applyAlignment="1">
      <alignment horizontal="center" vertical="center"/>
    </xf>
    <xf numFmtId="4" fontId="6" fillId="0" borderId="1" xfId="0" applyNumberFormat="1" applyFont="1" applyBorder="1" applyAlignment="1">
      <alignment horizontal="left" vertical="center" wrapText="1"/>
    </xf>
    <xf numFmtId="0" fontId="6" fillId="0" borderId="1" xfId="0" applyFont="1" applyBorder="1" applyAlignment="1">
      <alignment horizontal="left" vertical="top" wrapText="1"/>
    </xf>
    <xf numFmtId="4" fontId="6" fillId="6" borderId="1" xfId="0" applyNumberFormat="1"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0" borderId="0" xfId="0" applyFont="1" applyAlignment="1">
      <alignment horizontal="left"/>
    </xf>
    <xf numFmtId="0" fontId="6" fillId="0" borderId="0" xfId="0" applyFont="1" applyAlignment="1">
      <alignment horizontal="center"/>
    </xf>
    <xf numFmtId="0" fontId="6" fillId="0" borderId="0" xfId="0" applyFont="1"/>
    <xf numFmtId="0" fontId="10" fillId="7" borderId="19" xfId="0" applyFont="1" applyFill="1" applyBorder="1" applyAlignment="1">
      <alignment horizontal="center" vertical="center" wrapText="1"/>
    </xf>
    <xf numFmtId="0" fontId="10" fillId="7" borderId="1" xfId="0" applyFont="1" applyFill="1" applyBorder="1" applyAlignment="1">
      <alignment horizontal="center" vertical="center" wrapText="1"/>
    </xf>
    <xf numFmtId="4" fontId="6" fillId="6" borderId="11" xfId="0" applyNumberFormat="1" applyFont="1" applyFill="1" applyBorder="1" applyAlignment="1">
      <alignment horizontal="center" vertical="center" wrapText="1"/>
    </xf>
    <xf numFmtId="0" fontId="6" fillId="0" borderId="11" xfId="0" applyFont="1" applyBorder="1" applyAlignment="1">
      <alignment horizontal="left" vertical="center" wrapText="1"/>
    </xf>
    <xf numFmtId="0" fontId="6" fillId="0" borderId="11" xfId="0" applyFont="1" applyBorder="1" applyAlignment="1">
      <alignment horizontal="center" vertical="center" wrapText="1"/>
    </xf>
    <xf numFmtId="0" fontId="6" fillId="0" borderId="1" xfId="0" quotePrefix="1" applyFont="1" applyBorder="1" applyAlignment="1">
      <alignment horizontal="center" vertical="center" wrapText="1"/>
    </xf>
    <xf numFmtId="4" fontId="6" fillId="0" borderId="1" xfId="0" applyNumberFormat="1" applyFont="1" applyBorder="1" applyAlignment="1">
      <alignment horizontal="left" vertical="center"/>
    </xf>
    <xf numFmtId="4" fontId="6" fillId="0" borderId="1" xfId="0" applyNumberFormat="1" applyFont="1" applyBorder="1" applyAlignment="1">
      <alignment horizontal="center" vertical="center"/>
    </xf>
    <xf numFmtId="0" fontId="6" fillId="3" borderId="1" xfId="0" applyFont="1" applyFill="1" applyBorder="1" applyAlignment="1">
      <alignment vertical="center" wrapText="1"/>
    </xf>
    <xf numFmtId="0" fontId="6" fillId="0" borderId="1" xfId="0" applyFont="1" applyBorder="1" applyAlignment="1">
      <alignment vertical="center" wrapText="1"/>
    </xf>
    <xf numFmtId="0" fontId="2" fillId="0" borderId="1" xfId="0" applyFont="1" applyBorder="1" applyAlignment="1">
      <alignment horizontal="center" vertical="center"/>
    </xf>
    <xf numFmtId="9" fontId="2" fillId="0" borderId="1" xfId="0" applyNumberFormat="1" applyFont="1" applyBorder="1" applyAlignment="1">
      <alignment horizontal="center" vertical="center"/>
    </xf>
    <xf numFmtId="3" fontId="2" fillId="0" borderId="1" xfId="0" applyNumberFormat="1" applyFont="1" applyBorder="1" applyAlignment="1">
      <alignment horizontal="center" vertical="center"/>
    </xf>
    <xf numFmtId="3" fontId="2" fillId="3" borderId="1" xfId="0" applyNumberFormat="1" applyFont="1" applyFill="1" applyBorder="1" applyAlignment="1">
      <alignment horizontal="center" vertical="center"/>
    </xf>
    <xf numFmtId="9" fontId="2" fillId="3" borderId="1" xfId="0" applyNumberFormat="1" applyFont="1" applyFill="1" applyBorder="1" applyAlignment="1">
      <alignment horizontal="center" vertical="center"/>
    </xf>
    <xf numFmtId="4" fontId="2"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5" fillId="0" borderId="0" xfId="0" applyFont="1"/>
    <xf numFmtId="0" fontId="3" fillId="0" borderId="0" xfId="0" applyFont="1"/>
    <xf numFmtId="0" fontId="6" fillId="0" borderId="57" xfId="0" applyFont="1" applyBorder="1"/>
    <xf numFmtId="0" fontId="6" fillId="0" borderId="58" xfId="0" applyFont="1" applyBorder="1" applyAlignment="1">
      <alignment wrapText="1"/>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xf numFmtId="4" fontId="6" fillId="0" borderId="1" xfId="0" applyNumberFormat="1" applyFont="1" applyFill="1" applyBorder="1" applyAlignment="1">
      <alignment horizontal="left" vertical="center"/>
    </xf>
    <xf numFmtId="49" fontId="6" fillId="0" borderId="1" xfId="1" applyNumberFormat="1" applyFont="1" applyFill="1" applyBorder="1" applyAlignment="1">
      <alignment horizontal="left" vertical="center" wrapText="1"/>
    </xf>
    <xf numFmtId="165" fontId="6" fillId="0" borderId="1" xfId="1"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14" fontId="6" fillId="0" borderId="1" xfId="0" applyNumberFormat="1" applyFont="1" applyFill="1" applyBorder="1" applyAlignment="1">
      <alignment horizontal="left" vertical="center"/>
    </xf>
    <xf numFmtId="14" fontId="6" fillId="0" borderId="1" xfId="1" applyNumberFormat="1" applyFont="1" applyFill="1" applyBorder="1" applyAlignment="1">
      <alignment horizontal="left" vertical="center" wrapText="1"/>
    </xf>
    <xf numFmtId="14" fontId="6" fillId="0" borderId="1" xfId="0" applyNumberFormat="1" applyFont="1" applyFill="1" applyBorder="1" applyAlignment="1">
      <alignment horizontal="left" vertical="center" wrapText="1"/>
    </xf>
    <xf numFmtId="4" fontId="6" fillId="0" borderId="1" xfId="1" applyNumberFormat="1" applyFont="1" applyFill="1" applyBorder="1" applyAlignment="1">
      <alignment horizontal="left" vertical="center"/>
    </xf>
    <xf numFmtId="4" fontId="6" fillId="0" borderId="1" xfId="0" applyNumberFormat="1" applyFont="1" applyFill="1" applyBorder="1" applyAlignment="1">
      <alignment horizontal="left" vertical="center" wrapText="1"/>
    </xf>
    <xf numFmtId="4" fontId="6" fillId="0" borderId="1" xfId="1" applyNumberFormat="1" applyFont="1" applyFill="1" applyBorder="1" applyAlignment="1">
      <alignment horizontal="left" vertical="center" wrapText="1"/>
    </xf>
    <xf numFmtId="164" fontId="6" fillId="0" borderId="1" xfId="0" applyNumberFormat="1" applyFont="1" applyFill="1" applyBorder="1" applyAlignment="1">
      <alignment horizontal="left" vertical="center"/>
    </xf>
    <xf numFmtId="4" fontId="6" fillId="40" borderId="23" xfId="0" applyNumberFormat="1" applyFont="1" applyFill="1" applyBorder="1"/>
    <xf numFmtId="0" fontId="6" fillId="0" borderId="13" xfId="0" applyFont="1" applyFill="1" applyBorder="1" applyAlignment="1">
      <alignment horizontal="left" vertical="center"/>
    </xf>
    <xf numFmtId="0" fontId="11" fillId="0" borderId="14" xfId="0" applyFont="1" applyFill="1" applyBorder="1" applyAlignment="1">
      <alignment vertical="center"/>
    </xf>
    <xf numFmtId="0" fontId="6" fillId="0" borderId="13" xfId="0" applyFont="1" applyFill="1" applyBorder="1" applyAlignment="1">
      <alignment horizontal="left" vertical="center" wrapText="1"/>
    </xf>
    <xf numFmtId="0" fontId="11" fillId="0" borderId="14" xfId="0" applyFont="1" applyFill="1" applyBorder="1" applyAlignment="1">
      <alignment horizontal="left" vertical="center"/>
    </xf>
    <xf numFmtId="0" fontId="6" fillId="0" borderId="14" xfId="0" applyFont="1" applyFill="1" applyBorder="1" applyAlignment="1">
      <alignment horizontal="left" vertical="center"/>
    </xf>
    <xf numFmtId="0" fontId="6" fillId="0" borderId="14" xfId="0" applyFont="1" applyFill="1" applyBorder="1" applyAlignment="1">
      <alignment horizontal="left" vertical="center" wrapText="1"/>
    </xf>
    <xf numFmtId="0" fontId="0" fillId="3" borderId="61" xfId="0" applyFill="1" applyBorder="1"/>
    <xf numFmtId="0" fontId="0" fillId="3" borderId="62" xfId="0" applyFill="1" applyBorder="1"/>
    <xf numFmtId="0" fontId="2" fillId="0" borderId="13" xfId="0" applyFont="1" applyBorder="1" applyAlignment="1">
      <alignment wrapText="1"/>
    </xf>
    <xf numFmtId="3" fontId="6" fillId="0" borderId="14" xfId="0" applyNumberFormat="1" applyFont="1" applyBorder="1" applyAlignment="1">
      <alignment vertical="center" wrapText="1"/>
    </xf>
    <xf numFmtId="0" fontId="2" fillId="0" borderId="57" xfId="0" applyFont="1" applyBorder="1" applyAlignment="1">
      <alignment wrapText="1"/>
    </xf>
    <xf numFmtId="0" fontId="9" fillId="0" borderId="60" xfId="0" applyFont="1" applyBorder="1"/>
    <xf numFmtId="0" fontId="0" fillId="3" borderId="63" xfId="0" applyFill="1" applyBorder="1"/>
    <xf numFmtId="0" fontId="0" fillId="3" borderId="61" xfId="0" applyFill="1" applyBorder="1" applyAlignment="1"/>
    <xf numFmtId="0" fontId="2" fillId="0" borderId="64" xfId="0" applyFont="1" applyBorder="1" applyAlignment="1">
      <alignment vertical="center" wrapText="1"/>
    </xf>
    <xf numFmtId="0" fontId="2" fillId="3" borderId="65" xfId="0" applyFont="1" applyFill="1" applyBorder="1" applyAlignment="1">
      <alignment wrapText="1"/>
    </xf>
    <xf numFmtId="0" fontId="2" fillId="0" borderId="66" xfId="0" applyFont="1" applyBorder="1" applyAlignment="1">
      <alignment vertical="center" wrapText="1"/>
    </xf>
    <xf numFmtId="0" fontId="2" fillId="0" borderId="59" xfId="0" applyFont="1" applyBorder="1" applyAlignment="1">
      <alignment horizontal="center" vertical="center"/>
    </xf>
    <xf numFmtId="0" fontId="2" fillId="0" borderId="0" xfId="0" applyFont="1"/>
    <xf numFmtId="0" fontId="2" fillId="0" borderId="0" xfId="0" applyFont="1" applyFill="1"/>
    <xf numFmtId="4" fontId="2" fillId="0" borderId="0" xfId="0" applyNumberFormat="1" applyFont="1" applyFill="1"/>
    <xf numFmtId="4" fontId="2" fillId="0" borderId="0" xfId="0" applyNumberFormat="1" applyFont="1"/>
    <xf numFmtId="0" fontId="6" fillId="0" borderId="0" xfId="0" applyFont="1" applyBorder="1" applyAlignment="1">
      <alignment wrapText="1"/>
    </xf>
    <xf numFmtId="4" fontId="6" fillId="0" borderId="0" xfId="0" applyNumberFormat="1" applyFont="1" applyBorder="1"/>
    <xf numFmtId="4" fontId="40" fillId="40" borderId="51" xfId="0" applyNumberFormat="1" applyFont="1" applyFill="1" applyBorder="1"/>
    <xf numFmtId="0" fontId="41" fillId="42" borderId="26" xfId="0" applyFont="1" applyFill="1" applyBorder="1"/>
    <xf numFmtId="0" fontId="41" fillId="42" borderId="29" xfId="0" applyFont="1" applyFill="1" applyBorder="1"/>
    <xf numFmtId="0" fontId="0" fillId="0" borderId="0" xfId="0" applyAlignment="1">
      <alignment horizontal="left" vertical="top" wrapText="1"/>
    </xf>
    <xf numFmtId="0" fontId="0" fillId="0" borderId="0" xfId="0" applyAlignment="1">
      <alignment horizontal="left" vertical="top"/>
    </xf>
    <xf numFmtId="0" fontId="5" fillId="0" borderId="24" xfId="0" applyFont="1" applyBorder="1" applyAlignment="1"/>
    <xf numFmtId="0" fontId="3" fillId="0" borderId="24" xfId="0" applyFont="1" applyBorder="1" applyAlignment="1"/>
    <xf numFmtId="0" fontId="5" fillId="0" borderId="2" xfId="0" applyFont="1" applyBorder="1" applyAlignment="1">
      <alignment vertical="center" wrapText="1"/>
    </xf>
    <xf numFmtId="0" fontId="5" fillId="0" borderId="3" xfId="0" applyFont="1" applyBorder="1" applyAlignment="1">
      <alignment vertical="center" wrapText="1"/>
    </xf>
    <xf numFmtId="0" fontId="6" fillId="41" borderId="23" xfId="0" applyFont="1" applyFill="1" applyBorder="1" applyAlignment="1">
      <alignment horizontal="center" wrapText="1"/>
    </xf>
    <xf numFmtId="0" fontId="6" fillId="0" borderId="57" xfId="0" applyFont="1" applyFill="1" applyBorder="1" applyAlignment="1">
      <alignment horizontal="left" vertical="center"/>
    </xf>
    <xf numFmtId="0" fontId="6" fillId="0" borderId="59" xfId="0" applyFont="1" applyFill="1" applyBorder="1" applyAlignment="1">
      <alignment horizontal="left" vertical="center"/>
    </xf>
    <xf numFmtId="0" fontId="6" fillId="0" borderId="59" xfId="0" applyFont="1" applyFill="1" applyBorder="1" applyAlignment="1">
      <alignment horizontal="left" vertical="center" wrapText="1"/>
    </xf>
    <xf numFmtId="4" fontId="6" fillId="0" borderId="59" xfId="0" applyNumberFormat="1" applyFont="1" applyFill="1" applyBorder="1" applyAlignment="1">
      <alignment horizontal="left" vertical="center"/>
    </xf>
    <xf numFmtId="14" fontId="6" fillId="0" borderId="59" xfId="0" applyNumberFormat="1" applyFont="1" applyFill="1" applyBorder="1" applyAlignment="1">
      <alignment horizontal="left" vertical="center" wrapText="1"/>
    </xf>
    <xf numFmtId="49" fontId="6" fillId="0" borderId="59" xfId="0" applyNumberFormat="1" applyFont="1" applyFill="1" applyBorder="1" applyAlignment="1">
      <alignment horizontal="left" vertical="center" wrapText="1"/>
    </xf>
    <xf numFmtId="0" fontId="6" fillId="0" borderId="60" xfId="0" applyFont="1" applyFill="1" applyBorder="1" applyAlignment="1">
      <alignment horizontal="left" vertical="center"/>
    </xf>
    <xf numFmtId="0" fontId="2" fillId="0" borderId="65" xfId="0" applyFont="1" applyBorder="1" applyAlignment="1">
      <alignment vertical="top" wrapText="1"/>
    </xf>
    <xf numFmtId="0" fontId="2" fillId="0" borderId="67" xfId="0" applyFont="1" applyBorder="1" applyAlignment="1">
      <alignment vertical="top" wrapText="1"/>
    </xf>
    <xf numFmtId="9" fontId="2" fillId="0" borderId="1" xfId="0" applyNumberFormat="1" applyFont="1" applyFill="1" applyBorder="1" applyAlignment="1">
      <alignment horizontal="center" vertical="center" wrapText="1"/>
    </xf>
    <xf numFmtId="9" fontId="6" fillId="0" borderId="1" xfId="56" applyFont="1" applyBorder="1" applyAlignment="1">
      <alignment horizontal="center" vertical="center"/>
    </xf>
    <xf numFmtId="9" fontId="6" fillId="0" borderId="59" xfId="56" applyFont="1" applyBorder="1" applyAlignment="1">
      <alignment horizontal="center" vertical="center"/>
    </xf>
    <xf numFmtId="0" fontId="2" fillId="0" borderId="13" xfId="0" applyFont="1" applyFill="1" applyBorder="1"/>
    <xf numFmtId="0" fontId="2" fillId="0" borderId="1" xfId="0" applyFont="1" applyFill="1" applyBorder="1"/>
    <xf numFmtId="0" fontId="2" fillId="0" borderId="1" xfId="0" applyFont="1" applyFill="1" applyBorder="1" applyAlignment="1">
      <alignment wrapText="1"/>
    </xf>
    <xf numFmtId="0" fontId="9" fillId="0" borderId="0" xfId="0" applyFont="1" applyFill="1"/>
    <xf numFmtId="4" fontId="2" fillId="0" borderId="20" xfId="0" applyNumberFormat="1" applyFont="1" applyFill="1" applyBorder="1"/>
    <xf numFmtId="0" fontId="2" fillId="2" borderId="5" xfId="0" applyFont="1" applyFill="1" applyBorder="1" applyAlignment="1">
      <alignment horizontal="center" vertical="top" wrapText="1"/>
    </xf>
    <xf numFmtId="0" fontId="2" fillId="2" borderId="11" xfId="0" applyFont="1" applyFill="1" applyBorder="1" applyAlignment="1">
      <alignment horizontal="center" vertical="top" wrapText="1"/>
    </xf>
    <xf numFmtId="0" fontId="2" fillId="2" borderId="9" xfId="0" applyFont="1" applyFill="1" applyBorder="1" applyAlignment="1">
      <alignment horizontal="center" vertical="top" wrapText="1"/>
    </xf>
    <xf numFmtId="0" fontId="2" fillId="2" borderId="12"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2" borderId="8" xfId="0" applyFont="1" applyFill="1" applyBorder="1" applyAlignment="1">
      <alignment horizontal="center" vertical="top" wrapText="1"/>
    </xf>
    <xf numFmtId="0" fontId="5" fillId="40" borderId="52" xfId="0" applyFont="1" applyFill="1" applyBorder="1" applyAlignment="1">
      <alignment horizontal="center"/>
    </xf>
    <xf numFmtId="0" fontId="5" fillId="40" borderId="24" xfId="0" applyFont="1" applyFill="1" applyBorder="1" applyAlignment="1">
      <alignment horizontal="center"/>
    </xf>
    <xf numFmtId="0" fontId="5" fillId="39" borderId="50" xfId="0" applyFont="1" applyFill="1" applyBorder="1" applyAlignment="1">
      <alignment horizontal="center" vertical="center"/>
    </xf>
    <xf numFmtId="0" fontId="5" fillId="39" borderId="0" xfId="0" applyFont="1" applyFill="1" applyBorder="1" applyAlignment="1">
      <alignment horizontal="center" vertical="center"/>
    </xf>
    <xf numFmtId="0" fontId="5" fillId="39" borderId="54" xfId="0" applyFont="1" applyFill="1" applyBorder="1" applyAlignment="1">
      <alignment horizontal="center" vertical="center"/>
    </xf>
    <xf numFmtId="0" fontId="5" fillId="39" borderId="52" xfId="0" applyFont="1" applyFill="1" applyBorder="1" applyAlignment="1">
      <alignment horizontal="center" vertical="center"/>
    </xf>
    <xf numFmtId="0" fontId="5" fillId="39" borderId="24" xfId="0" applyFont="1" applyFill="1" applyBorder="1" applyAlignment="1">
      <alignment horizontal="center" vertical="center"/>
    </xf>
    <xf numFmtId="0" fontId="5" fillId="39" borderId="53" xfId="0" applyFont="1" applyFill="1" applyBorder="1" applyAlignment="1">
      <alignment horizontal="center" vertical="center"/>
    </xf>
    <xf numFmtId="0" fontId="5" fillId="0" borderId="0" xfId="0" applyFont="1"/>
    <xf numFmtId="0" fontId="3" fillId="0" borderId="0" xfId="0" applyFont="1"/>
    <xf numFmtId="0" fontId="2" fillId="2" borderId="4" xfId="0" applyFont="1" applyFill="1" applyBorder="1" applyAlignment="1">
      <alignment horizontal="center" vertical="top" wrapText="1"/>
    </xf>
    <xf numFmtId="0" fontId="2" fillId="2" borderId="10" xfId="0" applyFont="1" applyFill="1" applyBorder="1" applyAlignment="1">
      <alignment horizontal="center" vertical="top" wrapText="1"/>
    </xf>
    <xf numFmtId="0" fontId="10" fillId="7" borderId="20" xfId="0" applyFont="1" applyFill="1" applyBorder="1" applyAlignment="1">
      <alignment horizontal="center" vertical="center" wrapText="1"/>
    </xf>
    <xf numFmtId="0" fontId="10" fillId="7" borderId="21" xfId="0" applyFont="1" applyFill="1" applyBorder="1" applyAlignment="1">
      <alignment horizontal="center" vertical="center" wrapText="1"/>
    </xf>
    <xf numFmtId="0" fontId="10" fillId="0" borderId="2" xfId="0" applyFont="1" applyBorder="1" applyAlignment="1">
      <alignment horizontal="left"/>
    </xf>
    <xf numFmtId="0" fontId="10" fillId="7" borderId="19" xfId="0" applyFont="1" applyFill="1" applyBorder="1" applyAlignment="1">
      <alignment horizontal="center" vertical="center" wrapText="1"/>
    </xf>
    <xf numFmtId="0" fontId="10" fillId="7" borderId="11" xfId="0" applyFont="1" applyFill="1" applyBorder="1" applyAlignment="1">
      <alignment horizontal="center" vertical="center" wrapText="1"/>
    </xf>
    <xf numFmtId="0" fontId="10" fillId="7" borderId="19" xfId="0" applyFont="1" applyFill="1" applyBorder="1" applyAlignment="1">
      <alignment vertical="center" wrapText="1"/>
    </xf>
    <xf numFmtId="0" fontId="10" fillId="7" borderId="11" xfId="0" applyFont="1" applyFill="1" applyBorder="1" applyAlignment="1">
      <alignment vertical="center" wrapText="1"/>
    </xf>
    <xf numFmtId="0" fontId="6" fillId="0" borderId="1" xfId="0" applyFont="1" applyBorder="1" applyAlignment="1">
      <alignment horizontal="left" vertical="center" wrapText="1"/>
    </xf>
    <xf numFmtId="0" fontId="6" fillId="0" borderId="1" xfId="0" applyFont="1" applyBorder="1" applyAlignment="1">
      <alignment horizontal="left" vertical="center"/>
    </xf>
    <xf numFmtId="0" fontId="6" fillId="0" borderId="1" xfId="0" applyFont="1" applyBorder="1" applyAlignment="1">
      <alignment horizontal="center" vertical="center" wrapText="1"/>
    </xf>
    <xf numFmtId="0" fontId="5" fillId="2" borderId="16"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0" borderId="1" xfId="0" quotePrefix="1" applyFont="1" applyFill="1" applyBorder="1"/>
    <xf numFmtId="0" fontId="2" fillId="0" borderId="1" xfId="0" applyFont="1" applyFill="1" applyBorder="1" applyAlignment="1">
      <alignment horizontal="left"/>
    </xf>
    <xf numFmtId="4" fontId="2" fillId="0" borderId="1" xfId="0" applyNumberFormat="1" applyFont="1" applyFill="1" applyBorder="1"/>
    <xf numFmtId="4" fontId="2" fillId="0" borderId="1" xfId="0" applyNumberFormat="1" applyFont="1" applyFill="1" applyBorder="1" applyAlignment="1">
      <alignment horizontal="right"/>
    </xf>
    <xf numFmtId="0" fontId="2" fillId="0" borderId="14" xfId="0" applyFont="1" applyFill="1" applyBorder="1" applyAlignment="1">
      <alignment vertical="center" wrapText="1"/>
    </xf>
    <xf numFmtId="0" fontId="2" fillId="3" borderId="1" xfId="0" quotePrefix="1" applyFont="1" applyFill="1" applyBorder="1"/>
    <xf numFmtId="0" fontId="2" fillId="3" borderId="1" xfId="0" applyFont="1" applyFill="1" applyBorder="1" applyAlignment="1">
      <alignment horizontal="left"/>
    </xf>
    <xf numFmtId="4" fontId="2" fillId="3" borderId="20" xfId="0" applyNumberFormat="1" applyFont="1" applyFill="1" applyBorder="1"/>
    <xf numFmtId="0" fontId="2" fillId="3" borderId="14" xfId="0" applyFont="1" applyFill="1" applyBorder="1" applyAlignment="1">
      <alignment wrapText="1"/>
    </xf>
    <xf numFmtId="0" fontId="2" fillId="0" borderId="1" xfId="0" applyFont="1" applyBorder="1" applyAlignment="1">
      <alignment wrapText="1"/>
    </xf>
    <xf numFmtId="0" fontId="2" fillId="0" borderId="1" xfId="0" applyFont="1" applyFill="1" applyBorder="1" applyAlignment="1">
      <alignment horizontal="left" wrapText="1"/>
    </xf>
    <xf numFmtId="0" fontId="2" fillId="0" borderId="1" xfId="0" applyFont="1" applyBorder="1" applyAlignment="1">
      <alignment horizontal="left"/>
    </xf>
    <xf numFmtId="4" fontId="2" fillId="0" borderId="1" xfId="0" applyNumberFormat="1" applyFont="1" applyBorder="1"/>
    <xf numFmtId="0" fontId="2" fillId="3" borderId="14" xfId="0" applyFont="1" applyFill="1" applyBorder="1" applyAlignment="1">
      <alignment vertical="center" wrapText="1"/>
    </xf>
    <xf numFmtId="0" fontId="2" fillId="0" borderId="19" xfId="0" applyFont="1" applyBorder="1" applyAlignment="1">
      <alignment wrapText="1"/>
    </xf>
    <xf numFmtId="0" fontId="2" fillId="0" borderId="19" xfId="0" applyFont="1" applyFill="1" applyBorder="1" applyAlignment="1">
      <alignment horizontal="left"/>
    </xf>
    <xf numFmtId="0" fontId="2" fillId="0" borderId="19" xfId="0" applyFont="1" applyBorder="1" applyAlignment="1">
      <alignment horizontal="left"/>
    </xf>
    <xf numFmtId="4" fontId="2" fillId="0" borderId="19" xfId="0" applyNumberFormat="1" applyFont="1" applyBorder="1" applyAlignment="1">
      <alignment horizontal="right"/>
    </xf>
    <xf numFmtId="4" fontId="2" fillId="0" borderId="19" xfId="0" applyNumberFormat="1" applyFont="1" applyBorder="1"/>
    <xf numFmtId="0" fontId="2" fillId="0" borderId="59" xfId="0" applyFont="1" applyBorder="1" applyAlignment="1">
      <alignment wrapText="1"/>
    </xf>
    <xf numFmtId="49" fontId="2" fillId="0" borderId="59" xfId="0" applyNumberFormat="1" applyFont="1" applyFill="1" applyBorder="1" applyAlignment="1">
      <alignment horizontal="left"/>
    </xf>
    <xf numFmtId="0" fontId="2" fillId="0" borderId="59" xfId="0" applyFont="1" applyBorder="1" applyAlignment="1">
      <alignment horizontal="left"/>
    </xf>
    <xf numFmtId="4" fontId="2" fillId="0" borderId="59" xfId="0" applyNumberFormat="1" applyFont="1" applyBorder="1" applyAlignment="1">
      <alignment horizontal="right"/>
    </xf>
    <xf numFmtId="4" fontId="2" fillId="0" borderId="59" xfId="0" applyNumberFormat="1" applyFont="1" applyBorder="1"/>
    <xf numFmtId="4" fontId="42" fillId="39" borderId="28" xfId="0" applyNumberFormat="1" applyFont="1" applyFill="1" applyBorder="1" applyAlignment="1">
      <alignment horizontal="center"/>
    </xf>
    <xf numFmtId="4" fontId="42" fillId="39" borderId="54" xfId="0" applyNumberFormat="1" applyFont="1" applyFill="1" applyBorder="1" applyAlignment="1">
      <alignment horizontal="center"/>
    </xf>
    <xf numFmtId="4" fontId="42" fillId="39" borderId="55" xfId="0" applyNumberFormat="1" applyFont="1" applyFill="1" applyBorder="1" applyAlignment="1">
      <alignment horizontal="center"/>
    </xf>
    <xf numFmtId="4" fontId="42" fillId="39" borderId="56" xfId="0" applyNumberFormat="1" applyFont="1" applyFill="1" applyBorder="1" applyAlignment="1">
      <alignment horizontal="center"/>
    </xf>
    <xf numFmtId="4" fontId="42" fillId="40" borderId="55" xfId="0" applyNumberFormat="1" applyFont="1" applyFill="1" applyBorder="1" applyAlignment="1">
      <alignment horizontal="center"/>
    </xf>
    <xf numFmtId="4" fontId="42" fillId="40" borderId="56" xfId="0" applyNumberFormat="1" applyFont="1" applyFill="1" applyBorder="1" applyAlignment="1">
      <alignment horizontal="center"/>
    </xf>
    <xf numFmtId="0" fontId="2" fillId="0" borderId="60" xfId="0" applyFont="1" applyBorder="1" applyAlignment="1">
      <alignment vertical="center" wrapText="1"/>
    </xf>
    <xf numFmtId="0" fontId="2" fillId="0" borderId="65" xfId="0" applyFont="1" applyBorder="1" applyAlignment="1">
      <alignment vertical="center" wrapText="1"/>
    </xf>
    <xf numFmtId="3" fontId="2" fillId="0" borderId="59" xfId="0" applyNumberFormat="1" applyFont="1" applyBorder="1" applyAlignment="1">
      <alignment horizontal="center" vertical="center"/>
    </xf>
  </cellXfs>
  <cellStyles count="57">
    <cellStyle name="20% — akcent 1 2" xfId="32" xr:uid="{00000000-0005-0000-0000-000000000000}"/>
    <cellStyle name="20% — akcent 2 2" xfId="36" xr:uid="{00000000-0005-0000-0000-000001000000}"/>
    <cellStyle name="20% — akcent 3 2" xfId="40" xr:uid="{00000000-0005-0000-0000-000002000000}"/>
    <cellStyle name="20% — akcent 4 2" xfId="44" xr:uid="{00000000-0005-0000-0000-000003000000}"/>
    <cellStyle name="20% — akcent 5 2" xfId="48" xr:uid="{00000000-0005-0000-0000-000004000000}"/>
    <cellStyle name="20% — akcent 6 2" xfId="52" xr:uid="{00000000-0005-0000-0000-000005000000}"/>
    <cellStyle name="40% — akcent 1 2" xfId="33" xr:uid="{00000000-0005-0000-0000-000006000000}"/>
    <cellStyle name="40% — akcent 2 2" xfId="37" xr:uid="{00000000-0005-0000-0000-000007000000}"/>
    <cellStyle name="40% — akcent 3 2" xfId="41" xr:uid="{00000000-0005-0000-0000-000008000000}"/>
    <cellStyle name="40% — akcent 4 2" xfId="45" xr:uid="{00000000-0005-0000-0000-000009000000}"/>
    <cellStyle name="40% — akcent 5 2" xfId="49" xr:uid="{00000000-0005-0000-0000-00000A000000}"/>
    <cellStyle name="40% — akcent 6 2" xfId="53" xr:uid="{00000000-0005-0000-0000-00000B000000}"/>
    <cellStyle name="60% — akcent 1 2" xfId="34" xr:uid="{00000000-0005-0000-0000-00000C000000}"/>
    <cellStyle name="60% — akcent 2 2" xfId="38" xr:uid="{00000000-0005-0000-0000-00000D000000}"/>
    <cellStyle name="60% — akcent 3 2" xfId="42" xr:uid="{00000000-0005-0000-0000-00000E000000}"/>
    <cellStyle name="60% — akcent 4 2" xfId="46" xr:uid="{00000000-0005-0000-0000-00000F000000}"/>
    <cellStyle name="60% — akcent 5 2" xfId="50" xr:uid="{00000000-0005-0000-0000-000010000000}"/>
    <cellStyle name="60% — akcent 6 2" xfId="54" xr:uid="{00000000-0005-0000-0000-000011000000}"/>
    <cellStyle name="Akcent 1 2" xfId="31" xr:uid="{00000000-0005-0000-0000-000012000000}"/>
    <cellStyle name="Akcent 2 2" xfId="35" xr:uid="{00000000-0005-0000-0000-000013000000}"/>
    <cellStyle name="Akcent 3 2" xfId="39" xr:uid="{00000000-0005-0000-0000-000014000000}"/>
    <cellStyle name="Akcent 4 2" xfId="43" xr:uid="{00000000-0005-0000-0000-000015000000}"/>
    <cellStyle name="Akcent 5 2" xfId="47" xr:uid="{00000000-0005-0000-0000-000016000000}"/>
    <cellStyle name="Akcent 6 2" xfId="51" xr:uid="{00000000-0005-0000-0000-000017000000}"/>
    <cellStyle name="Dane wejściowe 2" xfId="22" xr:uid="{00000000-0005-0000-0000-000018000000}"/>
    <cellStyle name="Dane wyjściowe 2" xfId="23" xr:uid="{00000000-0005-0000-0000-000019000000}"/>
    <cellStyle name="Dobry 2" xfId="19" xr:uid="{00000000-0005-0000-0000-00001A000000}"/>
    <cellStyle name="Dziesiętny" xfId="1" builtinId="3"/>
    <cellStyle name="Dziesiętny 2" xfId="4" xr:uid="{00000000-0005-0000-0000-00001C000000}"/>
    <cellStyle name="Dziesiętny 2 2" xfId="10" xr:uid="{00000000-0005-0000-0000-00001D000000}"/>
    <cellStyle name="Dziesiętny 2 3" xfId="9" xr:uid="{00000000-0005-0000-0000-00001E000000}"/>
    <cellStyle name="Dziesiętny 3" xfId="3" xr:uid="{00000000-0005-0000-0000-00001F000000}"/>
    <cellStyle name="Dziesiętny 4" xfId="6" xr:uid="{00000000-0005-0000-0000-000020000000}"/>
    <cellStyle name="Komórka połączona 2" xfId="25" xr:uid="{00000000-0005-0000-0000-000021000000}"/>
    <cellStyle name="Komórka zaznaczona 2" xfId="26" xr:uid="{00000000-0005-0000-0000-000022000000}"/>
    <cellStyle name="Nagłówek 1 2" xfId="15" xr:uid="{00000000-0005-0000-0000-000023000000}"/>
    <cellStyle name="Nagłówek 2 2" xfId="16" xr:uid="{00000000-0005-0000-0000-000024000000}"/>
    <cellStyle name="Nagłówek 3 2" xfId="17" xr:uid="{00000000-0005-0000-0000-000025000000}"/>
    <cellStyle name="Nagłówek 4 2" xfId="18" xr:uid="{00000000-0005-0000-0000-000026000000}"/>
    <cellStyle name="Neutralny 2" xfId="21" xr:uid="{00000000-0005-0000-0000-000027000000}"/>
    <cellStyle name="Normalny" xfId="0" builtinId="0"/>
    <cellStyle name="Normalny 2" xfId="2" xr:uid="{00000000-0005-0000-0000-000029000000}"/>
    <cellStyle name="Normalny 2 2" xfId="11" xr:uid="{00000000-0005-0000-0000-00002A000000}"/>
    <cellStyle name="Normalny 2 3" xfId="7" xr:uid="{00000000-0005-0000-0000-00002B000000}"/>
    <cellStyle name="Normalny 3" xfId="5" xr:uid="{00000000-0005-0000-0000-00002C000000}"/>
    <cellStyle name="Normalny 3 2" xfId="8" xr:uid="{00000000-0005-0000-0000-00002D000000}"/>
    <cellStyle name="Normalny 4" xfId="12" xr:uid="{00000000-0005-0000-0000-00002E000000}"/>
    <cellStyle name="Obliczenia 2" xfId="24" xr:uid="{00000000-0005-0000-0000-00002F000000}"/>
    <cellStyle name="Procentowy" xfId="56" builtinId="5"/>
    <cellStyle name="Procentowy 2" xfId="13" xr:uid="{00000000-0005-0000-0000-000031000000}"/>
    <cellStyle name="Styl 1" xfId="55" xr:uid="{00000000-0005-0000-0000-000032000000}"/>
    <cellStyle name="Suma 2" xfId="30" xr:uid="{00000000-0005-0000-0000-000033000000}"/>
    <cellStyle name="Tekst objaśnienia 2" xfId="29" xr:uid="{00000000-0005-0000-0000-000034000000}"/>
    <cellStyle name="Tekst ostrzeżenia 2" xfId="27" xr:uid="{00000000-0005-0000-0000-000035000000}"/>
    <cellStyle name="Tytuł 2" xfId="14" xr:uid="{00000000-0005-0000-0000-000036000000}"/>
    <cellStyle name="Uwaga 2" xfId="28" xr:uid="{00000000-0005-0000-0000-000037000000}"/>
    <cellStyle name="Zły 2" xfId="20" xr:uid="{00000000-0005-0000-0000-00003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NIVERSE\dfs$\!!!%20RPO\Zdrowie\Plan%20Dzia&#322;a&#324;%202017\Plan%20Dzia&#322;a&#324;%202016_zmiany%20wysy&#322;ane%20informacyjnie\Plan%20dzia&#322;a&#324;%202017%2025.01.2017_WU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UNIVERSE\dfs$\!!!%20RPO\Zdrowie\Plan%20Dzia&#322;a&#324;%202017\Plan%20Dzia&#322;a&#324;%202016_zmiany%20wysy&#322;ane%20informacyjnie\Plan%20dzia&#322;a&#324;%202017%2025.01.2017_WUP.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NIVERSE\dfs$\DPE\02%20NOWA%20PERSPEKTYWA%202014%20-%202020\zdrowie\Plan%20Dzia&#322;ania%202018\Pierwotny%20PD%20-%20listopad%202017\Plan_dzialan_w_sektorze_zdrowia%202018%20RPO_W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PD.2.K.1"/>
      <sheetName val="RPZ1"/>
      <sheetName val="RPZ2"/>
      <sheetName val="RPZ3"/>
      <sheetName val="RPZ4"/>
      <sheetName val="Kryteria RPO WPD.2.K.1"/>
      <sheetName val="Konkurs RPO WPD.2.K.5"/>
      <sheetName val="Kryteria RPO WPD.2.K.5"/>
      <sheetName val=" Konkurs RPO WPD.7.K.1 "/>
      <sheetName val="RPZ RPO WPD.7.K.1 "/>
      <sheetName val="Kryteria  RPO WPD.7.K.1 "/>
      <sheetName val="Konkurs RPO 8.K.1"/>
      <sheetName val="Kryteria RPO 8.K.1 "/>
      <sheetName val="RPZ"/>
      <sheetName val="Projekt pozakonkursowy"/>
      <sheetName val="Planowane działania"/>
      <sheetName val="ZAŁ. 1"/>
    </sheetNames>
    <sheetDataSet>
      <sheetData sheetId="0">
        <row r="100">
          <cell r="N100" t="str">
            <v>PI 2c</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D 8.K.3"/>
      <sheetName val="Kryteria RPO WD 8.K.3"/>
      <sheetName val="RPZ 8.K.3"/>
      <sheetName val="Konkurs RPO WD 8.K.4"/>
      <sheetName val="Kryteria  RPO WD 8.K.4"/>
      <sheetName val="RPZ 8.K.4"/>
      <sheetName val="Konkurs RPO WD 8.K.5"/>
      <sheetName val="Kryteria RPO WD 8.K.5"/>
      <sheetName val="RPZ 8.K.5 "/>
      <sheetName val="Konkurs RPO WD 9.K.1"/>
      <sheetName val="Kryteria RPO WD 9.K.1"/>
      <sheetName val="Konkurs RPO WD 9.K.2"/>
      <sheetName val="Kryteria RPO WD 9.K.2"/>
      <sheetName val="Planowane działania"/>
      <sheetName val="Projekt pozakonkursowy"/>
      <sheetName val="ZAŁ. 1"/>
    </sheetNames>
    <sheetDataSet>
      <sheetData sheetId="0">
        <row r="104">
          <cell r="N104" t="str">
            <v>PI 2c</v>
          </cell>
        </row>
        <row r="105">
          <cell r="N105" t="str">
            <v>PI 8vi</v>
          </cell>
        </row>
        <row r="106">
          <cell r="N106" t="str">
            <v>PI 9a</v>
          </cell>
        </row>
        <row r="107">
          <cell r="N107" t="str">
            <v>PI 9iv</v>
          </cell>
        </row>
        <row r="108">
          <cell r="N108" t="str">
            <v>PI 10ii</v>
          </cell>
        </row>
        <row r="109">
          <cell r="N109" t="str">
            <v>PI 10iii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24"/>
  <sheetViews>
    <sheetView tabSelected="1" zoomScale="50" zoomScaleNormal="50" zoomScaleSheetLayoutView="80" workbookViewId="0">
      <selection activeCell="E8" sqref="E8"/>
    </sheetView>
  </sheetViews>
  <sheetFormatPr defaultColWidth="9.08984375" defaultRowHeight="11.5"/>
  <cols>
    <col min="1" max="1" width="18.6328125" style="2" customWidth="1"/>
    <col min="2" max="2" width="32.54296875" style="2" customWidth="1"/>
    <col min="3" max="3" width="12.90625" style="2" customWidth="1"/>
    <col min="4" max="4" width="25.90625" style="2" customWidth="1"/>
    <col min="5" max="5" width="13.08984375" style="11" customWidth="1"/>
    <col min="6" max="6" width="14.453125" style="2" customWidth="1"/>
    <col min="7" max="7" width="16.6328125" style="2" customWidth="1"/>
    <col min="8" max="8" width="16.453125" style="2" customWidth="1"/>
    <col min="9" max="9" width="16.90625" style="2" customWidth="1"/>
    <col min="10" max="10" width="18.453125" style="2" customWidth="1"/>
    <col min="11" max="11" width="14.453125" style="2" customWidth="1"/>
    <col min="12" max="12" width="16.453125" style="2" customWidth="1"/>
    <col min="13" max="13" width="15.54296875" style="2" customWidth="1"/>
    <col min="14" max="14" width="19.90625" style="2" customWidth="1"/>
    <col min="15" max="15" width="17" style="2" customWidth="1"/>
    <col min="16" max="16" width="17.453125" style="2" customWidth="1"/>
    <col min="17" max="17" width="20.90625" style="2" customWidth="1"/>
    <col min="18" max="18" width="40.08984375" style="152" customWidth="1"/>
    <col min="19" max="19" width="9.08984375" style="2"/>
    <col min="20" max="20" width="14" style="2" customWidth="1"/>
    <col min="21" max="21" width="10.36328125" style="2" bestFit="1" customWidth="1"/>
    <col min="22" max="16384" width="9.08984375" style="2"/>
  </cols>
  <sheetData>
    <row r="1" spans="1:35">
      <c r="A1" s="30" t="s">
        <v>11</v>
      </c>
      <c r="B1" s="4"/>
      <c r="C1" s="200" t="s">
        <v>24</v>
      </c>
      <c r="D1" s="201"/>
      <c r="E1" s="201"/>
      <c r="F1" s="201"/>
    </row>
    <row r="2" spans="1:35" s="65" customFormat="1">
      <c r="A2" s="116"/>
      <c r="B2" s="117"/>
      <c r="C2" s="116"/>
      <c r="D2" s="117"/>
      <c r="E2" s="117"/>
      <c r="F2" s="117"/>
      <c r="R2" s="152"/>
    </row>
    <row r="3" spans="1:35" ht="12" thickBot="1">
      <c r="A3" s="163" t="s">
        <v>83</v>
      </c>
      <c r="B3" s="164"/>
      <c r="C3" s="164"/>
      <c r="D3" s="164"/>
      <c r="E3" s="164"/>
      <c r="G3" s="165"/>
      <c r="H3" s="165"/>
      <c r="I3" s="165"/>
      <c r="J3" s="165"/>
      <c r="K3" s="165"/>
      <c r="L3" s="165"/>
      <c r="M3" s="165"/>
      <c r="N3" s="166"/>
      <c r="O3" s="31"/>
      <c r="P3" s="31"/>
      <c r="Q3" s="31"/>
    </row>
    <row r="4" spans="1:35" s="13" customFormat="1" ht="25.5" customHeight="1">
      <c r="A4" s="202" t="s">
        <v>90</v>
      </c>
      <c r="B4" s="185" t="s">
        <v>91</v>
      </c>
      <c r="C4" s="185" t="s">
        <v>92</v>
      </c>
      <c r="D4" s="185" t="s">
        <v>93</v>
      </c>
      <c r="E4" s="185" t="s">
        <v>94</v>
      </c>
      <c r="F4" s="185" t="s">
        <v>95</v>
      </c>
      <c r="G4" s="189" t="s">
        <v>84</v>
      </c>
      <c r="H4" s="190"/>
      <c r="I4" s="189" t="s">
        <v>85</v>
      </c>
      <c r="J4" s="191"/>
      <c r="K4" s="191"/>
      <c r="L4" s="190"/>
      <c r="M4" s="185" t="s">
        <v>86</v>
      </c>
      <c r="N4" s="185" t="s">
        <v>139</v>
      </c>
      <c r="O4" s="185" t="s">
        <v>878</v>
      </c>
      <c r="P4" s="185" t="s">
        <v>879</v>
      </c>
      <c r="Q4" s="185" t="s">
        <v>868</v>
      </c>
      <c r="R4" s="187" t="s">
        <v>87</v>
      </c>
    </row>
    <row r="5" spans="1:35" s="14" customFormat="1" ht="76">
      <c r="A5" s="203"/>
      <c r="B5" s="186"/>
      <c r="C5" s="186"/>
      <c r="D5" s="186"/>
      <c r="E5" s="186"/>
      <c r="F5" s="186"/>
      <c r="G5" s="7" t="s">
        <v>117</v>
      </c>
      <c r="H5" s="7" t="s">
        <v>118</v>
      </c>
      <c r="I5" s="7" t="s">
        <v>96</v>
      </c>
      <c r="J5" s="7" t="s">
        <v>119</v>
      </c>
      <c r="K5" s="7" t="s">
        <v>140</v>
      </c>
      <c r="L5" s="7" t="s">
        <v>120</v>
      </c>
      <c r="M5" s="186"/>
      <c r="N5" s="186"/>
      <c r="O5" s="186"/>
      <c r="P5" s="186"/>
      <c r="Q5" s="186"/>
      <c r="R5" s="188"/>
    </row>
    <row r="6" spans="1:35" s="13" customFormat="1" ht="14.5">
      <c r="A6" s="15">
        <v>1</v>
      </c>
      <c r="B6" s="16">
        <v>2</v>
      </c>
      <c r="C6" s="16">
        <v>3</v>
      </c>
      <c r="D6" s="16">
        <v>4</v>
      </c>
      <c r="E6" s="16">
        <v>5</v>
      </c>
      <c r="F6" s="16">
        <v>6</v>
      </c>
      <c r="G6" s="16">
        <v>7</v>
      </c>
      <c r="H6" s="16">
        <v>8</v>
      </c>
      <c r="I6" s="16" t="s">
        <v>88</v>
      </c>
      <c r="J6" s="16">
        <v>10</v>
      </c>
      <c r="K6" s="16">
        <v>11</v>
      </c>
      <c r="L6" s="16">
        <v>12</v>
      </c>
      <c r="M6" s="16">
        <v>13</v>
      </c>
      <c r="N6" s="16" t="s">
        <v>89</v>
      </c>
      <c r="O6" s="32" t="s">
        <v>865</v>
      </c>
      <c r="P6" s="32" t="s">
        <v>866</v>
      </c>
      <c r="Q6" s="32" t="s">
        <v>867</v>
      </c>
      <c r="R6" s="17">
        <v>18</v>
      </c>
    </row>
    <row r="7" spans="1:35" s="153" customFormat="1" ht="82.75" customHeight="1">
      <c r="A7" s="180" t="s">
        <v>97</v>
      </c>
      <c r="B7" s="181" t="s">
        <v>25</v>
      </c>
      <c r="C7" s="182" t="s">
        <v>97</v>
      </c>
      <c r="D7" s="182" t="s">
        <v>98</v>
      </c>
      <c r="E7" s="220" t="s">
        <v>141</v>
      </c>
      <c r="F7" s="221" t="s">
        <v>143</v>
      </c>
      <c r="G7" s="222">
        <v>20140886</v>
      </c>
      <c r="H7" s="223" t="s">
        <v>99</v>
      </c>
      <c r="I7" s="222">
        <f>SUM(J7:L7)</f>
        <v>3554275</v>
      </c>
      <c r="J7" s="222">
        <v>0</v>
      </c>
      <c r="K7" s="222">
        <v>3092219</v>
      </c>
      <c r="L7" s="222">
        <v>462056</v>
      </c>
      <c r="M7" s="222">
        <v>0</v>
      </c>
      <c r="N7" s="222">
        <f t="shared" ref="N7:N13" si="0">SUM(G7,H7,I7,M7)</f>
        <v>23695161</v>
      </c>
      <c r="O7" s="184">
        <v>90527213.969999999</v>
      </c>
      <c r="P7" s="184">
        <v>106502604.73</v>
      </c>
      <c r="Q7" s="184">
        <v>113880685.08</v>
      </c>
      <c r="R7" s="224" t="s">
        <v>883</v>
      </c>
      <c r="S7" s="183"/>
      <c r="T7" s="183"/>
      <c r="U7" s="183"/>
      <c r="V7" s="183"/>
      <c r="W7" s="183"/>
      <c r="X7" s="183"/>
      <c r="Y7" s="183"/>
      <c r="Z7" s="183"/>
      <c r="AA7" s="183"/>
      <c r="AB7" s="183"/>
      <c r="AC7" s="183"/>
      <c r="AD7" s="183"/>
      <c r="AE7" s="183"/>
      <c r="AF7" s="183"/>
      <c r="AG7" s="183"/>
      <c r="AH7" s="183"/>
      <c r="AI7" s="183"/>
    </row>
    <row r="8" spans="1:35" s="153" customFormat="1" ht="70.75" customHeight="1">
      <c r="A8" s="180" t="s">
        <v>100</v>
      </c>
      <c r="B8" s="181" t="s">
        <v>10</v>
      </c>
      <c r="C8" s="182" t="s">
        <v>101</v>
      </c>
      <c r="D8" s="182" t="s">
        <v>102</v>
      </c>
      <c r="E8" s="220" t="s">
        <v>142</v>
      </c>
      <c r="F8" s="221" t="s">
        <v>103</v>
      </c>
      <c r="G8" s="222">
        <v>39007332</v>
      </c>
      <c r="H8" s="223" t="s">
        <v>99</v>
      </c>
      <c r="I8" s="222">
        <f>SUM(J8:L8)</f>
        <v>6297848</v>
      </c>
      <c r="J8" s="222">
        <v>0</v>
      </c>
      <c r="K8" s="222">
        <v>6297848</v>
      </c>
      <c r="L8" s="222">
        <v>0</v>
      </c>
      <c r="M8" s="222">
        <v>585798</v>
      </c>
      <c r="N8" s="222">
        <f>SUM(G8,H8,I8,M8)</f>
        <v>45890978</v>
      </c>
      <c r="O8" s="184">
        <v>148726635.58000001</v>
      </c>
      <c r="P8" s="184">
        <v>180190445.94999999</v>
      </c>
      <c r="Q8" s="184">
        <v>250344905.97999999</v>
      </c>
      <c r="R8" s="224" t="s">
        <v>884</v>
      </c>
      <c r="S8" s="183"/>
      <c r="T8" s="183"/>
      <c r="U8" s="183"/>
      <c r="V8" s="183"/>
      <c r="W8" s="183"/>
      <c r="X8" s="183"/>
      <c r="Y8" s="183"/>
      <c r="Z8" s="183"/>
      <c r="AA8" s="183"/>
      <c r="AB8" s="183"/>
      <c r="AC8" s="183"/>
      <c r="AD8" s="183"/>
      <c r="AE8" s="183"/>
      <c r="AF8" s="183"/>
      <c r="AG8" s="183"/>
      <c r="AH8" s="183"/>
      <c r="AI8" s="183"/>
    </row>
    <row r="9" spans="1:35" s="26" customFormat="1" ht="35">
      <c r="A9" s="27" t="s">
        <v>100</v>
      </c>
      <c r="B9" s="28" t="s">
        <v>10</v>
      </c>
      <c r="C9" s="29" t="s">
        <v>104</v>
      </c>
      <c r="D9" s="29" t="s">
        <v>105</v>
      </c>
      <c r="E9" s="225" t="s">
        <v>142</v>
      </c>
      <c r="F9" s="226" t="s">
        <v>103</v>
      </c>
      <c r="G9" s="222">
        <v>10871014</v>
      </c>
      <c r="H9" s="223" t="s">
        <v>99</v>
      </c>
      <c r="I9" s="222">
        <v>1918414</v>
      </c>
      <c r="J9" s="222">
        <v>0</v>
      </c>
      <c r="K9" s="222">
        <v>1429219</v>
      </c>
      <c r="L9" s="222">
        <v>489195</v>
      </c>
      <c r="M9" s="222">
        <v>0</v>
      </c>
      <c r="N9" s="222">
        <f t="shared" si="0"/>
        <v>12789428</v>
      </c>
      <c r="O9" s="227">
        <v>47353635.240000002</v>
      </c>
      <c r="P9" s="227">
        <v>64842472.899999999</v>
      </c>
      <c r="Q9" s="227">
        <v>70077792.25</v>
      </c>
      <c r="R9" s="228"/>
      <c r="S9" s="14"/>
      <c r="T9" s="14"/>
      <c r="U9" s="14"/>
      <c r="V9" s="14"/>
      <c r="W9" s="14"/>
      <c r="X9" s="14"/>
      <c r="Y9" s="14"/>
      <c r="Z9" s="14"/>
      <c r="AA9" s="14"/>
      <c r="AB9" s="14"/>
      <c r="AC9" s="14"/>
      <c r="AD9" s="14"/>
      <c r="AE9" s="14"/>
      <c r="AF9" s="14"/>
      <c r="AG9" s="14"/>
      <c r="AH9" s="14"/>
      <c r="AI9" s="14"/>
    </row>
    <row r="10" spans="1:35" ht="58">
      <c r="A10" s="18" t="s">
        <v>106</v>
      </c>
      <c r="B10" s="10" t="s">
        <v>107</v>
      </c>
      <c r="C10" s="229" t="s">
        <v>106</v>
      </c>
      <c r="D10" s="229" t="s">
        <v>108</v>
      </c>
      <c r="E10" s="230">
        <v>107</v>
      </c>
      <c r="F10" s="231" t="s">
        <v>109</v>
      </c>
      <c r="G10" s="223" t="s">
        <v>99</v>
      </c>
      <c r="H10" s="222">
        <v>2152455</v>
      </c>
      <c r="I10" s="232">
        <f>J10+K10+L10</f>
        <v>379845</v>
      </c>
      <c r="J10" s="223">
        <v>147231</v>
      </c>
      <c r="K10" s="222">
        <v>232614</v>
      </c>
      <c r="L10" s="222">
        <v>0</v>
      </c>
      <c r="M10" s="222">
        <v>0</v>
      </c>
      <c r="N10" s="222">
        <f t="shared" si="0"/>
        <v>2532300</v>
      </c>
      <c r="O10" s="227">
        <v>9767082.4900000002</v>
      </c>
      <c r="P10" s="227">
        <v>11564115.73</v>
      </c>
      <c r="Q10" s="227">
        <v>11564115.73</v>
      </c>
      <c r="R10" s="233" t="s">
        <v>888</v>
      </c>
      <c r="S10" s="14"/>
      <c r="T10" s="14"/>
      <c r="U10" s="14"/>
      <c r="V10" s="14"/>
      <c r="W10" s="14"/>
      <c r="X10" s="14"/>
      <c r="Y10" s="14"/>
      <c r="Z10" s="14"/>
      <c r="AA10" s="14"/>
      <c r="AB10" s="14"/>
      <c r="AC10" s="14"/>
      <c r="AD10" s="14"/>
      <c r="AE10" s="14"/>
      <c r="AF10" s="14"/>
      <c r="AG10" s="14"/>
      <c r="AH10" s="14"/>
      <c r="AI10" s="14"/>
    </row>
    <row r="11" spans="1:35" ht="122.4" customHeight="1">
      <c r="A11" s="18" t="s">
        <v>110</v>
      </c>
      <c r="B11" s="9" t="s">
        <v>111</v>
      </c>
      <c r="C11" s="229" t="s">
        <v>112</v>
      </c>
      <c r="D11" s="229" t="s">
        <v>113</v>
      </c>
      <c r="E11" s="221">
        <v>112</v>
      </c>
      <c r="F11" s="231" t="s">
        <v>114</v>
      </c>
      <c r="G11" s="64" t="s">
        <v>99</v>
      </c>
      <c r="H11" s="232">
        <v>161031</v>
      </c>
      <c r="I11" s="232">
        <f>J11+K11+L11</f>
        <v>28417</v>
      </c>
      <c r="J11" s="232">
        <v>17823</v>
      </c>
      <c r="K11" s="232">
        <v>10594</v>
      </c>
      <c r="L11" s="232">
        <v>0</v>
      </c>
      <c r="M11" s="232">
        <v>0</v>
      </c>
      <c r="N11" s="222">
        <f>SUM(G11,H11,I11,M11)</f>
        <v>189448</v>
      </c>
      <c r="O11" s="227">
        <v>464733.25</v>
      </c>
      <c r="P11" s="227">
        <v>546745</v>
      </c>
      <c r="Q11" s="227">
        <v>546745</v>
      </c>
      <c r="R11" s="233" t="s">
        <v>885</v>
      </c>
      <c r="T11" s="14"/>
      <c r="U11" s="14"/>
    </row>
    <row r="12" spans="1:35" ht="81.650000000000006" customHeight="1" thickBot="1">
      <c r="A12" s="33" t="s">
        <v>110</v>
      </c>
      <c r="B12" s="34" t="s">
        <v>111</v>
      </c>
      <c r="C12" s="234" t="s">
        <v>115</v>
      </c>
      <c r="D12" s="234" t="s">
        <v>116</v>
      </c>
      <c r="E12" s="235">
        <v>112</v>
      </c>
      <c r="F12" s="236" t="s">
        <v>114</v>
      </c>
      <c r="G12" s="237" t="s">
        <v>99</v>
      </c>
      <c r="H12" s="238">
        <v>0</v>
      </c>
      <c r="I12" s="232">
        <f>J12+K12+L12</f>
        <v>0</v>
      </c>
      <c r="J12" s="238">
        <v>0</v>
      </c>
      <c r="K12" s="238">
        <v>0</v>
      </c>
      <c r="L12" s="238">
        <v>0</v>
      </c>
      <c r="M12" s="238">
        <v>0</v>
      </c>
      <c r="N12" s="222">
        <f t="shared" si="0"/>
        <v>0</v>
      </c>
      <c r="O12" s="238">
        <v>0</v>
      </c>
      <c r="P12" s="238">
        <v>0</v>
      </c>
      <c r="Q12" s="232">
        <v>0</v>
      </c>
      <c r="R12" s="250" t="s">
        <v>887</v>
      </c>
      <c r="T12" s="14"/>
      <c r="U12" s="14"/>
    </row>
    <row r="13" spans="1:35" ht="66.650000000000006" customHeight="1" thickBot="1">
      <c r="A13" s="118" t="s">
        <v>830</v>
      </c>
      <c r="B13" s="119" t="s">
        <v>786</v>
      </c>
      <c r="C13" s="239" t="s">
        <v>831</v>
      </c>
      <c r="D13" s="239" t="s">
        <v>832</v>
      </c>
      <c r="E13" s="240" t="s">
        <v>142</v>
      </c>
      <c r="F13" s="241" t="s">
        <v>787</v>
      </c>
      <c r="G13" s="242">
        <v>9297024</v>
      </c>
      <c r="H13" s="242" t="s">
        <v>99</v>
      </c>
      <c r="I13" s="243">
        <v>1243592</v>
      </c>
      <c r="J13" s="243">
        <v>0</v>
      </c>
      <c r="K13" s="243">
        <v>1243592</v>
      </c>
      <c r="L13" s="243">
        <v>0</v>
      </c>
      <c r="M13" s="243">
        <v>0</v>
      </c>
      <c r="N13" s="222">
        <f t="shared" si="0"/>
        <v>10540616</v>
      </c>
      <c r="O13" s="243">
        <v>0</v>
      </c>
      <c r="P13" s="243">
        <v>0</v>
      </c>
      <c r="Q13" s="243">
        <v>0</v>
      </c>
      <c r="R13" s="250" t="s">
        <v>886</v>
      </c>
      <c r="T13" s="14"/>
      <c r="U13" s="14"/>
    </row>
    <row r="14" spans="1:35" ht="14.5" thickBot="1">
      <c r="A14" s="194" t="s">
        <v>869</v>
      </c>
      <c r="B14" s="195"/>
      <c r="C14" s="195"/>
      <c r="D14" s="195"/>
      <c r="E14" s="195"/>
      <c r="F14" s="196"/>
      <c r="G14" s="244">
        <f>SUM(G7:G13)</f>
        <v>79316256</v>
      </c>
      <c r="H14" s="245">
        <f>SUM(H7:H13)</f>
        <v>2313486</v>
      </c>
      <c r="I14" s="157"/>
      <c r="J14" s="157"/>
      <c r="K14" s="157"/>
      <c r="L14" s="157"/>
      <c r="M14" s="157"/>
      <c r="N14" s="157"/>
      <c r="O14" s="157"/>
      <c r="P14" s="157"/>
      <c r="Q14" s="157"/>
      <c r="R14" s="156"/>
    </row>
    <row r="15" spans="1:35" ht="14.5" thickBot="1">
      <c r="A15" s="197"/>
      <c r="B15" s="198"/>
      <c r="C15" s="198"/>
      <c r="D15" s="198"/>
      <c r="E15" s="198"/>
      <c r="F15" s="199"/>
      <c r="G15" s="246">
        <f>G14+H14</f>
        <v>81629742</v>
      </c>
      <c r="H15" s="247"/>
      <c r="I15" s="152"/>
      <c r="J15" s="152"/>
      <c r="K15" s="152"/>
      <c r="L15" s="152"/>
      <c r="M15" s="152"/>
      <c r="N15" s="152"/>
      <c r="O15" s="152"/>
      <c r="P15" s="152"/>
      <c r="Q15" s="152"/>
    </row>
    <row r="16" spans="1:35" ht="14.5" thickBot="1">
      <c r="A16" s="192" t="s">
        <v>870</v>
      </c>
      <c r="B16" s="193"/>
      <c r="C16" s="193"/>
      <c r="D16" s="193"/>
      <c r="E16" s="193"/>
      <c r="F16" s="193"/>
      <c r="G16" s="248">
        <f>G15*4.596</f>
        <v>375170294.23199999</v>
      </c>
      <c r="H16" s="249"/>
      <c r="I16" s="152"/>
      <c r="J16" s="152"/>
      <c r="K16" s="152"/>
      <c r="L16" s="152"/>
      <c r="M16" s="152"/>
      <c r="N16" s="152"/>
      <c r="O16" s="158">
        <f>SUM(O7:O13)</f>
        <v>296839300.53000003</v>
      </c>
      <c r="P16" s="158">
        <f>SUM(P7:P13)</f>
        <v>363646384.31</v>
      </c>
      <c r="Q16" s="158">
        <f>SUM(Q7:Q13)</f>
        <v>446414244.04000002</v>
      </c>
    </row>
    <row r="17" spans="1:18" ht="12" thickBot="1">
      <c r="A17" s="152"/>
      <c r="B17" s="152"/>
      <c r="C17" s="152"/>
      <c r="D17" s="152"/>
      <c r="E17" s="154"/>
      <c r="F17" s="155"/>
      <c r="G17" s="155"/>
      <c r="H17" s="155"/>
      <c r="I17" s="155"/>
      <c r="J17" s="152"/>
      <c r="K17" s="152"/>
      <c r="L17" s="152"/>
      <c r="M17" s="152"/>
      <c r="N17" s="155"/>
      <c r="O17" s="155"/>
      <c r="P17" s="155"/>
      <c r="Q17" s="155"/>
      <c r="R17" s="155"/>
    </row>
    <row r="18" spans="1:18" ht="14.5" thickBot="1">
      <c r="A18" s="152"/>
      <c r="B18" s="152"/>
      <c r="C18" s="152"/>
      <c r="D18" s="152"/>
      <c r="E18" s="153"/>
      <c r="F18" s="159" t="s">
        <v>871</v>
      </c>
      <c r="G18" s="160">
        <v>4.5960000000000001</v>
      </c>
      <c r="H18" s="152"/>
      <c r="I18" s="152"/>
      <c r="J18" s="152"/>
      <c r="K18" s="152"/>
      <c r="L18" s="152"/>
      <c r="M18" s="152"/>
      <c r="N18" s="152"/>
      <c r="O18" s="155"/>
      <c r="P18" s="155"/>
      <c r="Q18" s="155"/>
    </row>
    <row r="19" spans="1:18">
      <c r="I19" s="12"/>
    </row>
    <row r="20" spans="1:18">
      <c r="A20" s="2" t="s">
        <v>864</v>
      </c>
    </row>
    <row r="21" spans="1:18">
      <c r="H21" s="12"/>
      <c r="I21" s="12"/>
    </row>
    <row r="22" spans="1:18">
      <c r="G22" s="155"/>
      <c r="H22" s="155"/>
    </row>
    <row r="23" spans="1:18">
      <c r="J23" s="1"/>
      <c r="K23" s="1"/>
      <c r="L23" s="1"/>
      <c r="M23" s="1"/>
    </row>
    <row r="24" spans="1:18">
      <c r="G24" s="155"/>
      <c r="H24" s="155"/>
      <c r="I24" s="155"/>
      <c r="J24" s="155"/>
      <c r="K24" s="155"/>
      <c r="L24" s="155"/>
      <c r="M24" s="155"/>
      <c r="N24" s="155"/>
      <c r="O24" s="155"/>
      <c r="P24" s="155"/>
      <c r="Q24" s="155"/>
    </row>
  </sheetData>
  <autoFilter ref="A5:R13" xr:uid="{00000000-0009-0000-0000-000000000000}"/>
  <mergeCells count="19">
    <mergeCell ref="A16:F16"/>
    <mergeCell ref="A14:F15"/>
    <mergeCell ref="G15:H15"/>
    <mergeCell ref="G16:H16"/>
    <mergeCell ref="C1:F1"/>
    <mergeCell ref="A4:A5"/>
    <mergeCell ref="B4:B5"/>
    <mergeCell ref="C4:C5"/>
    <mergeCell ref="D4:D5"/>
    <mergeCell ref="E4:E5"/>
    <mergeCell ref="F4:F5"/>
    <mergeCell ref="O4:O5"/>
    <mergeCell ref="P4:P5"/>
    <mergeCell ref="R4:R5"/>
    <mergeCell ref="G4:H4"/>
    <mergeCell ref="I4:L4"/>
    <mergeCell ref="M4:M5"/>
    <mergeCell ref="N4:N5"/>
    <mergeCell ref="Q4:Q5"/>
  </mergeCells>
  <pageMargins left="0.70866141732283472" right="0.70866141732283472" top="0.74803149606299213" bottom="0.74803149606299213" header="0.31496062992125984" footer="0.31496062992125984"/>
  <pageSetup paperSize="8" scale="55" orientation="landscape" r:id="rId1"/>
  <ignoredErrors>
    <ignoredError sqref="E8:E13" numberStoredAsText="1"/>
    <ignoredError sqref="I7"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38"/>
  <sheetViews>
    <sheetView topLeftCell="A28" zoomScale="70" zoomScaleNormal="70" zoomScaleSheetLayoutView="100" workbookViewId="0">
      <selection activeCell="AA29" sqref="AA29"/>
    </sheetView>
  </sheetViews>
  <sheetFormatPr defaultColWidth="9.08984375" defaultRowHeight="11.5"/>
  <cols>
    <col min="1" max="1" width="11.453125" style="3" customWidth="1"/>
    <col min="2" max="2" width="19.90625" style="1" customWidth="1"/>
    <col min="3" max="3" width="6.90625" style="1" customWidth="1"/>
    <col min="4" max="4" width="17.08984375" style="2" customWidth="1"/>
    <col min="5" max="5" width="35.453125" style="2" customWidth="1"/>
    <col min="6" max="6" width="16.54296875" style="2" customWidth="1"/>
    <col min="7" max="7" width="17.453125" style="2" bestFit="1" customWidth="1"/>
    <col min="8" max="8" width="15.453125" style="2" bestFit="1" customWidth="1"/>
    <col min="9" max="9" width="13.08984375" style="5" customWidth="1"/>
    <col min="10" max="10" width="17" style="5" customWidth="1"/>
    <col min="11" max="11" width="16.08984375" style="2" customWidth="1"/>
    <col min="12" max="12" width="25" style="2" customWidth="1"/>
    <col min="13" max="13" width="9.6328125" style="2" customWidth="1"/>
    <col min="14" max="16384" width="9.08984375" style="2"/>
  </cols>
  <sheetData>
    <row r="1" spans="1:12" ht="23">
      <c r="A1" s="36" t="s">
        <v>11</v>
      </c>
      <c r="C1" s="35" t="s">
        <v>24</v>
      </c>
    </row>
    <row r="3" spans="1:12">
      <c r="A3" s="6" t="s">
        <v>144</v>
      </c>
    </row>
    <row r="4" spans="1:12" ht="7.5" customHeight="1" thickBot="1"/>
    <row r="5" spans="1:12" s="8" customFormat="1" ht="92">
      <c r="A5" s="20" t="s">
        <v>0</v>
      </c>
      <c r="B5" s="21" t="s">
        <v>1</v>
      </c>
      <c r="C5" s="21" t="s">
        <v>2</v>
      </c>
      <c r="D5" s="21" t="s">
        <v>3</v>
      </c>
      <c r="E5" s="21" t="s">
        <v>4</v>
      </c>
      <c r="F5" s="21" t="s">
        <v>5</v>
      </c>
      <c r="G5" s="21" t="s">
        <v>6</v>
      </c>
      <c r="H5" s="21" t="s">
        <v>7</v>
      </c>
      <c r="I5" s="21" t="s">
        <v>8</v>
      </c>
      <c r="J5" s="21" t="s">
        <v>9</v>
      </c>
      <c r="K5" s="21" t="s">
        <v>145</v>
      </c>
      <c r="L5" s="19" t="s">
        <v>146</v>
      </c>
    </row>
    <row r="6" spans="1:12" ht="13">
      <c r="A6" s="134" t="s">
        <v>20</v>
      </c>
      <c r="B6" s="121" t="s">
        <v>26</v>
      </c>
      <c r="C6" s="121" t="s">
        <v>13</v>
      </c>
      <c r="D6" s="120" t="s">
        <v>23</v>
      </c>
      <c r="E6" s="121" t="s">
        <v>25</v>
      </c>
      <c r="F6" s="129">
        <v>60990085.600000001</v>
      </c>
      <c r="G6" s="122">
        <v>10762956.279999999</v>
      </c>
      <c r="H6" s="126" t="s">
        <v>27</v>
      </c>
      <c r="I6" s="121" t="s">
        <v>28</v>
      </c>
      <c r="J6" s="121" t="s">
        <v>29</v>
      </c>
      <c r="K6" s="121">
        <v>2016</v>
      </c>
      <c r="L6" s="135"/>
    </row>
    <row r="7" spans="1:12" ht="13">
      <c r="A7" s="134" t="s">
        <v>12</v>
      </c>
      <c r="B7" s="121" t="s">
        <v>30</v>
      </c>
      <c r="C7" s="121" t="s">
        <v>13</v>
      </c>
      <c r="D7" s="120" t="s">
        <v>14</v>
      </c>
      <c r="E7" s="121" t="s">
        <v>31</v>
      </c>
      <c r="F7" s="122">
        <v>2167931.7999999998</v>
      </c>
      <c r="G7" s="122">
        <v>382576.2</v>
      </c>
      <c r="H7" s="126" t="s">
        <v>27</v>
      </c>
      <c r="I7" s="121" t="s">
        <v>32</v>
      </c>
      <c r="J7" s="121" t="s">
        <v>33</v>
      </c>
      <c r="K7" s="121">
        <v>2016</v>
      </c>
      <c r="L7" s="135"/>
    </row>
    <row r="8" spans="1:12" ht="46">
      <c r="A8" s="136" t="s">
        <v>18</v>
      </c>
      <c r="B8" s="120" t="s">
        <v>34</v>
      </c>
      <c r="C8" s="121" t="s">
        <v>13</v>
      </c>
      <c r="D8" s="120" t="s">
        <v>35</v>
      </c>
      <c r="E8" s="122" t="s">
        <v>10</v>
      </c>
      <c r="F8" s="130">
        <v>69066849.439999998</v>
      </c>
      <c r="G8" s="130">
        <v>12188267.550000001</v>
      </c>
      <c r="H8" s="127" t="s">
        <v>27</v>
      </c>
      <c r="I8" s="123" t="s">
        <v>36</v>
      </c>
      <c r="J8" s="124" t="s">
        <v>19</v>
      </c>
      <c r="K8" s="121">
        <v>2016</v>
      </c>
      <c r="L8" s="135"/>
    </row>
    <row r="9" spans="1:12" ht="46">
      <c r="A9" s="136" t="s">
        <v>18</v>
      </c>
      <c r="B9" s="120" t="s">
        <v>37</v>
      </c>
      <c r="C9" s="121" t="s">
        <v>13</v>
      </c>
      <c r="D9" s="120" t="s">
        <v>53</v>
      </c>
      <c r="E9" s="121" t="s">
        <v>10</v>
      </c>
      <c r="F9" s="130">
        <v>44007060.479999997</v>
      </c>
      <c r="G9" s="130">
        <v>7765951.8399999999</v>
      </c>
      <c r="H9" s="128" t="s">
        <v>27</v>
      </c>
      <c r="I9" s="125" t="s">
        <v>36</v>
      </c>
      <c r="J9" s="124" t="s">
        <v>19</v>
      </c>
      <c r="K9" s="121">
        <v>2016</v>
      </c>
      <c r="L9" s="135"/>
    </row>
    <row r="10" spans="1:12" ht="46">
      <c r="A10" s="136" t="s">
        <v>18</v>
      </c>
      <c r="B10" s="120" t="s">
        <v>788</v>
      </c>
      <c r="C10" s="121" t="s">
        <v>13</v>
      </c>
      <c r="D10" s="120" t="s">
        <v>53</v>
      </c>
      <c r="E10" s="121" t="s">
        <v>10</v>
      </c>
      <c r="F10" s="130">
        <v>0</v>
      </c>
      <c r="G10" s="130">
        <v>0</v>
      </c>
      <c r="H10" s="128" t="s">
        <v>789</v>
      </c>
      <c r="I10" s="125" t="s">
        <v>36</v>
      </c>
      <c r="J10" s="124" t="s">
        <v>19</v>
      </c>
      <c r="K10" s="121">
        <v>2016</v>
      </c>
      <c r="L10" s="137"/>
    </row>
    <row r="11" spans="1:12" ht="69">
      <c r="A11" s="134" t="s">
        <v>12</v>
      </c>
      <c r="B11" s="121" t="s">
        <v>38</v>
      </c>
      <c r="C11" s="120" t="s">
        <v>13</v>
      </c>
      <c r="D11" s="120" t="s">
        <v>14</v>
      </c>
      <c r="E11" s="120" t="s">
        <v>39</v>
      </c>
      <c r="F11" s="130">
        <v>4080018.28</v>
      </c>
      <c r="G11" s="122">
        <v>720003.23</v>
      </c>
      <c r="H11" s="128" t="s">
        <v>40</v>
      </c>
      <c r="I11" s="120" t="s">
        <v>41</v>
      </c>
      <c r="J11" s="121" t="s">
        <v>21</v>
      </c>
      <c r="K11" s="121">
        <v>2017</v>
      </c>
      <c r="L11" s="137"/>
    </row>
    <row r="12" spans="1:12" ht="57.5">
      <c r="A12" s="134" t="s">
        <v>12</v>
      </c>
      <c r="B12" s="121" t="s">
        <v>42</v>
      </c>
      <c r="C12" s="120" t="s">
        <v>13</v>
      </c>
      <c r="D12" s="120" t="s">
        <v>14</v>
      </c>
      <c r="E12" s="120" t="s">
        <v>43</v>
      </c>
      <c r="F12" s="130">
        <v>2362004.429</v>
      </c>
      <c r="G12" s="122">
        <v>416824.31100000005</v>
      </c>
      <c r="H12" s="128" t="s">
        <v>54</v>
      </c>
      <c r="I12" s="120" t="s">
        <v>41</v>
      </c>
      <c r="J12" s="121" t="s">
        <v>21</v>
      </c>
      <c r="K12" s="121">
        <v>2017</v>
      </c>
      <c r="L12" s="137"/>
    </row>
    <row r="13" spans="1:12" ht="13">
      <c r="A13" s="134" t="s">
        <v>20</v>
      </c>
      <c r="B13" s="121" t="s">
        <v>44</v>
      </c>
      <c r="C13" s="120" t="s">
        <v>13</v>
      </c>
      <c r="D13" s="120" t="s">
        <v>23</v>
      </c>
      <c r="E13" s="120" t="s">
        <v>25</v>
      </c>
      <c r="F13" s="131">
        <v>45469275.289999999</v>
      </c>
      <c r="G13" s="131">
        <v>8023989.7599999998</v>
      </c>
      <c r="H13" s="128" t="s">
        <v>45</v>
      </c>
      <c r="I13" s="125" t="s">
        <v>46</v>
      </c>
      <c r="J13" s="121" t="s">
        <v>47</v>
      </c>
      <c r="K13" s="121">
        <v>2017</v>
      </c>
      <c r="L13" s="137"/>
    </row>
    <row r="14" spans="1:12" ht="13">
      <c r="A14" s="134" t="s">
        <v>20</v>
      </c>
      <c r="B14" s="121" t="s">
        <v>55</v>
      </c>
      <c r="C14" s="120" t="s">
        <v>13</v>
      </c>
      <c r="D14" s="120" t="s">
        <v>23</v>
      </c>
      <c r="E14" s="120" t="s">
        <v>25</v>
      </c>
      <c r="F14" s="131">
        <v>17813925</v>
      </c>
      <c r="G14" s="131">
        <v>3143633.82</v>
      </c>
      <c r="H14" s="128" t="s">
        <v>56</v>
      </c>
      <c r="I14" s="125" t="s">
        <v>28</v>
      </c>
      <c r="J14" s="121" t="s">
        <v>29</v>
      </c>
      <c r="K14" s="121">
        <v>2016</v>
      </c>
      <c r="L14" s="137"/>
    </row>
    <row r="15" spans="1:12" ht="103.5">
      <c r="A15" s="134" t="s">
        <v>12</v>
      </c>
      <c r="B15" s="121" t="s">
        <v>48</v>
      </c>
      <c r="C15" s="120" t="s">
        <v>13</v>
      </c>
      <c r="D15" s="120" t="s">
        <v>16</v>
      </c>
      <c r="E15" s="120" t="s">
        <v>49</v>
      </c>
      <c r="F15" s="131">
        <v>1062619.8</v>
      </c>
      <c r="G15" s="131">
        <v>187521.14</v>
      </c>
      <c r="H15" s="128" t="s">
        <v>57</v>
      </c>
      <c r="I15" s="125" t="s">
        <v>46</v>
      </c>
      <c r="J15" s="121" t="s">
        <v>47</v>
      </c>
      <c r="K15" s="121" t="s">
        <v>790</v>
      </c>
      <c r="L15" s="137"/>
    </row>
    <row r="16" spans="1:12" ht="34.5">
      <c r="A16" s="134" t="s">
        <v>12</v>
      </c>
      <c r="B16" s="121" t="s">
        <v>50</v>
      </c>
      <c r="C16" s="120" t="s">
        <v>13</v>
      </c>
      <c r="D16" s="120" t="s">
        <v>15</v>
      </c>
      <c r="E16" s="120" t="s">
        <v>791</v>
      </c>
      <c r="F16" s="122">
        <v>281833.85400000017</v>
      </c>
      <c r="G16" s="122">
        <v>49735.386000000035</v>
      </c>
      <c r="H16" s="128" t="s">
        <v>58</v>
      </c>
      <c r="I16" s="125" t="s">
        <v>59</v>
      </c>
      <c r="J16" s="121" t="s">
        <v>60</v>
      </c>
      <c r="K16" s="121">
        <v>2018</v>
      </c>
      <c r="L16" s="137"/>
    </row>
    <row r="17" spans="1:13" ht="32.15" customHeight="1">
      <c r="A17" s="134" t="s">
        <v>12</v>
      </c>
      <c r="B17" s="121" t="s">
        <v>50</v>
      </c>
      <c r="C17" s="120" t="s">
        <v>13</v>
      </c>
      <c r="D17" s="120" t="s">
        <v>15</v>
      </c>
      <c r="E17" s="120" t="s">
        <v>792</v>
      </c>
      <c r="F17" s="122">
        <v>2817473.89</v>
      </c>
      <c r="G17" s="122">
        <v>497201.2799999998</v>
      </c>
      <c r="H17" s="128" t="s">
        <v>61</v>
      </c>
      <c r="I17" s="125" t="s">
        <v>59</v>
      </c>
      <c r="J17" s="121" t="s">
        <v>60</v>
      </c>
      <c r="K17" s="121" t="s">
        <v>793</v>
      </c>
      <c r="L17" s="137"/>
    </row>
    <row r="18" spans="1:13" ht="46">
      <c r="A18" s="134" t="s">
        <v>12</v>
      </c>
      <c r="B18" s="121" t="s">
        <v>62</v>
      </c>
      <c r="C18" s="120" t="s">
        <v>13</v>
      </c>
      <c r="D18" s="120" t="s">
        <v>16</v>
      </c>
      <c r="E18" s="120" t="s">
        <v>63</v>
      </c>
      <c r="F18" s="122">
        <v>342114.38</v>
      </c>
      <c r="G18" s="122">
        <v>60373.120000000003</v>
      </c>
      <c r="H18" s="128" t="s">
        <v>58</v>
      </c>
      <c r="I18" s="125" t="s">
        <v>59</v>
      </c>
      <c r="J18" s="121" t="s">
        <v>60</v>
      </c>
      <c r="K18" s="121">
        <v>2018</v>
      </c>
      <c r="L18" s="137"/>
    </row>
    <row r="19" spans="1:13" ht="46">
      <c r="A19" s="136" t="s">
        <v>17</v>
      </c>
      <c r="B19" s="121" t="s">
        <v>64</v>
      </c>
      <c r="C19" s="120" t="s">
        <v>13</v>
      </c>
      <c r="D19" s="120" t="s">
        <v>16</v>
      </c>
      <c r="E19" s="120" t="s">
        <v>65</v>
      </c>
      <c r="F19" s="122">
        <v>1060874.0900000001</v>
      </c>
      <c r="G19" s="122">
        <v>187213.07</v>
      </c>
      <c r="H19" s="128" t="s">
        <v>61</v>
      </c>
      <c r="I19" s="125" t="s">
        <v>59</v>
      </c>
      <c r="J19" s="121" t="s">
        <v>60</v>
      </c>
      <c r="K19" s="121" t="s">
        <v>793</v>
      </c>
      <c r="L19" s="137"/>
    </row>
    <row r="20" spans="1:13" ht="34.5">
      <c r="A20" s="136" t="s">
        <v>18</v>
      </c>
      <c r="B20" s="121" t="s">
        <v>66</v>
      </c>
      <c r="C20" s="121" t="s">
        <v>13</v>
      </c>
      <c r="D20" s="120" t="s">
        <v>67</v>
      </c>
      <c r="E20" s="120" t="s">
        <v>10</v>
      </c>
      <c r="F20" s="122">
        <v>1794033</v>
      </c>
      <c r="G20" s="122">
        <v>316593</v>
      </c>
      <c r="H20" s="128" t="s">
        <v>68</v>
      </c>
      <c r="I20" s="125" t="s">
        <v>69</v>
      </c>
      <c r="J20" s="121" t="s">
        <v>60</v>
      </c>
      <c r="K20" s="121">
        <v>2018</v>
      </c>
      <c r="L20" s="137"/>
    </row>
    <row r="21" spans="1:13" ht="46">
      <c r="A21" s="134" t="s">
        <v>17</v>
      </c>
      <c r="B21" s="121" t="s">
        <v>51</v>
      </c>
      <c r="C21" s="121" t="s">
        <v>13</v>
      </c>
      <c r="D21" s="120" t="s">
        <v>22</v>
      </c>
      <c r="E21" s="120" t="s">
        <v>52</v>
      </c>
      <c r="F21" s="122">
        <v>7182335.3700000001</v>
      </c>
      <c r="G21" s="122">
        <v>1267470.95</v>
      </c>
      <c r="H21" s="128" t="s">
        <v>70</v>
      </c>
      <c r="I21" s="125" t="s">
        <v>71</v>
      </c>
      <c r="J21" s="121" t="s">
        <v>72</v>
      </c>
      <c r="K21" s="121">
        <v>2018</v>
      </c>
      <c r="L21" s="137"/>
    </row>
    <row r="22" spans="1:13" ht="46">
      <c r="A22" s="134" t="s">
        <v>12</v>
      </c>
      <c r="B22" s="121" t="s">
        <v>73</v>
      </c>
      <c r="C22" s="120" t="s">
        <v>13</v>
      </c>
      <c r="D22" s="120" t="s">
        <v>74</v>
      </c>
      <c r="E22" s="120" t="s">
        <v>794</v>
      </c>
      <c r="F22" s="122">
        <v>1544719.84</v>
      </c>
      <c r="G22" s="131">
        <v>231707.98</v>
      </c>
      <c r="H22" s="128" t="s">
        <v>75</v>
      </c>
      <c r="I22" s="125" t="s">
        <v>76</v>
      </c>
      <c r="J22" s="121" t="s">
        <v>60</v>
      </c>
      <c r="K22" s="121">
        <v>2018</v>
      </c>
      <c r="L22" s="137"/>
      <c r="M22" s="11"/>
    </row>
    <row r="23" spans="1:13" ht="34.5">
      <c r="A23" s="134" t="s">
        <v>17</v>
      </c>
      <c r="B23" s="121" t="s">
        <v>78</v>
      </c>
      <c r="C23" s="120" t="s">
        <v>13</v>
      </c>
      <c r="D23" s="120" t="s">
        <v>16</v>
      </c>
      <c r="E23" s="120" t="s">
        <v>79</v>
      </c>
      <c r="F23" s="122">
        <v>6055338.4699999997</v>
      </c>
      <c r="G23" s="122">
        <v>1068589.1399999999</v>
      </c>
      <c r="H23" s="128" t="s">
        <v>147</v>
      </c>
      <c r="I23" s="125" t="s">
        <v>81</v>
      </c>
      <c r="J23" s="121" t="s">
        <v>82</v>
      </c>
      <c r="K23" s="121">
        <v>2019</v>
      </c>
      <c r="L23" s="138"/>
    </row>
    <row r="24" spans="1:13" ht="23">
      <c r="A24" s="134" t="s">
        <v>18</v>
      </c>
      <c r="B24" s="121" t="s">
        <v>123</v>
      </c>
      <c r="C24" s="120" t="s">
        <v>13</v>
      </c>
      <c r="D24" s="120" t="s">
        <v>124</v>
      </c>
      <c r="E24" s="120" t="s">
        <v>10</v>
      </c>
      <c r="F24" s="122">
        <v>505220</v>
      </c>
      <c r="G24" s="122">
        <v>89156</v>
      </c>
      <c r="H24" s="128" t="s">
        <v>80</v>
      </c>
      <c r="I24" s="125" t="s">
        <v>125</v>
      </c>
      <c r="J24" s="121" t="s">
        <v>60</v>
      </c>
      <c r="K24" s="121">
        <v>2019</v>
      </c>
      <c r="L24" s="138"/>
    </row>
    <row r="25" spans="1:13">
      <c r="A25" s="134" t="s">
        <v>20</v>
      </c>
      <c r="B25" s="121" t="s">
        <v>126</v>
      </c>
      <c r="C25" s="120" t="s">
        <v>13</v>
      </c>
      <c r="D25" s="120" t="s">
        <v>127</v>
      </c>
      <c r="E25" s="120" t="s">
        <v>25</v>
      </c>
      <c r="F25" s="122">
        <v>7820562.4500000002</v>
      </c>
      <c r="G25" s="122">
        <v>1380099.2599999998</v>
      </c>
      <c r="H25" s="128" t="s">
        <v>128</v>
      </c>
      <c r="I25" s="125" t="s">
        <v>129</v>
      </c>
      <c r="J25" s="121" t="s">
        <v>130</v>
      </c>
      <c r="K25" s="121">
        <v>2019</v>
      </c>
      <c r="L25" s="138"/>
      <c r="M25" s="22"/>
    </row>
    <row r="26" spans="1:13">
      <c r="A26" s="134" t="s">
        <v>20</v>
      </c>
      <c r="B26" s="121" t="s">
        <v>148</v>
      </c>
      <c r="C26" s="120" t="s">
        <v>13</v>
      </c>
      <c r="D26" s="120" t="s">
        <v>127</v>
      </c>
      <c r="E26" s="120" t="s">
        <v>25</v>
      </c>
      <c r="F26" s="122">
        <v>11799938.210000001</v>
      </c>
      <c r="G26" s="122">
        <v>2082342.04</v>
      </c>
      <c r="H26" s="128" t="s">
        <v>147</v>
      </c>
      <c r="I26" s="125" t="s">
        <v>129</v>
      </c>
      <c r="J26" s="121" t="s">
        <v>130</v>
      </c>
      <c r="K26" s="121">
        <v>2019</v>
      </c>
      <c r="L26" s="138"/>
    </row>
    <row r="27" spans="1:13" ht="34.5">
      <c r="A27" s="134" t="s">
        <v>18</v>
      </c>
      <c r="B27" s="121" t="s">
        <v>131</v>
      </c>
      <c r="C27" s="120" t="s">
        <v>13</v>
      </c>
      <c r="D27" s="120" t="s">
        <v>132</v>
      </c>
      <c r="E27" s="120" t="s">
        <v>133</v>
      </c>
      <c r="F27" s="122">
        <v>35900000</v>
      </c>
      <c r="G27" s="122">
        <v>6335294</v>
      </c>
      <c r="H27" s="128" t="s">
        <v>128</v>
      </c>
      <c r="I27" s="125" t="s">
        <v>129</v>
      </c>
      <c r="J27" s="121" t="s">
        <v>130</v>
      </c>
      <c r="K27" s="121">
        <v>2019</v>
      </c>
      <c r="L27" s="138"/>
      <c r="M27" s="22"/>
    </row>
    <row r="28" spans="1:13" ht="46">
      <c r="A28" s="134" t="s">
        <v>12</v>
      </c>
      <c r="B28" s="121" t="s">
        <v>73</v>
      </c>
      <c r="C28" s="120" t="s">
        <v>13</v>
      </c>
      <c r="D28" s="121" t="s">
        <v>16</v>
      </c>
      <c r="E28" s="120" t="s">
        <v>134</v>
      </c>
      <c r="F28" s="122">
        <v>2854154.96</v>
      </c>
      <c r="G28" s="122">
        <v>503674.4</v>
      </c>
      <c r="H28" s="128" t="s">
        <v>147</v>
      </c>
      <c r="I28" s="125" t="s">
        <v>129</v>
      </c>
      <c r="J28" s="121" t="s">
        <v>130</v>
      </c>
      <c r="K28" s="121">
        <v>2019</v>
      </c>
      <c r="L28" s="138"/>
    </row>
    <row r="29" spans="1:13" ht="69">
      <c r="A29" s="134" t="s">
        <v>12</v>
      </c>
      <c r="B29" s="121" t="s">
        <v>135</v>
      </c>
      <c r="C29" s="120" t="s">
        <v>13</v>
      </c>
      <c r="D29" s="121" t="s">
        <v>14</v>
      </c>
      <c r="E29" s="120" t="s">
        <v>39</v>
      </c>
      <c r="F29" s="122">
        <v>4357492.5999999996</v>
      </c>
      <c r="G29" s="122">
        <v>768969.27</v>
      </c>
      <c r="H29" s="128" t="s">
        <v>122</v>
      </c>
      <c r="I29" s="125" t="s">
        <v>136</v>
      </c>
      <c r="J29" s="121" t="s">
        <v>137</v>
      </c>
      <c r="K29" s="121">
        <v>2020</v>
      </c>
      <c r="L29" s="138"/>
    </row>
    <row r="30" spans="1:13" s="26" customFormat="1" ht="46">
      <c r="A30" s="134" t="s">
        <v>17</v>
      </c>
      <c r="B30" s="121" t="s">
        <v>121</v>
      </c>
      <c r="C30" s="120" t="s">
        <v>13</v>
      </c>
      <c r="D30" s="121" t="s">
        <v>16</v>
      </c>
      <c r="E30" s="120" t="s">
        <v>65</v>
      </c>
      <c r="F30" s="122">
        <v>1047502.77</v>
      </c>
      <c r="G30" s="122">
        <v>184853.43</v>
      </c>
      <c r="H30" s="128" t="s">
        <v>122</v>
      </c>
      <c r="I30" s="125" t="s">
        <v>795</v>
      </c>
      <c r="J30" s="121" t="s">
        <v>138</v>
      </c>
      <c r="K30" s="121">
        <v>2020</v>
      </c>
      <c r="L30" s="138"/>
    </row>
    <row r="31" spans="1:13" s="26" customFormat="1" ht="23">
      <c r="A31" s="134" t="s">
        <v>18</v>
      </c>
      <c r="B31" s="121" t="s">
        <v>149</v>
      </c>
      <c r="C31" s="120" t="s">
        <v>13</v>
      </c>
      <c r="D31" s="120" t="s">
        <v>124</v>
      </c>
      <c r="E31" s="120" t="s">
        <v>133</v>
      </c>
      <c r="F31" s="122">
        <v>289714.94</v>
      </c>
      <c r="G31" s="122">
        <v>51126.16</v>
      </c>
      <c r="H31" s="132" t="s">
        <v>122</v>
      </c>
      <c r="I31" s="125" t="s">
        <v>150</v>
      </c>
      <c r="J31" s="121" t="s">
        <v>151</v>
      </c>
      <c r="K31" s="121">
        <v>2020</v>
      </c>
      <c r="L31" s="138"/>
    </row>
    <row r="32" spans="1:13" s="26" customFormat="1" ht="34.5">
      <c r="A32" s="134" t="s">
        <v>18</v>
      </c>
      <c r="B32" s="121" t="s">
        <v>152</v>
      </c>
      <c r="C32" s="120" t="s">
        <v>13</v>
      </c>
      <c r="D32" s="120" t="s">
        <v>132</v>
      </c>
      <c r="E32" s="120" t="s">
        <v>102</v>
      </c>
      <c r="F32" s="122">
        <v>9426775</v>
      </c>
      <c r="G32" s="122">
        <v>1663548.53</v>
      </c>
      <c r="H32" s="132" t="s">
        <v>122</v>
      </c>
      <c r="I32" s="125" t="s">
        <v>150</v>
      </c>
      <c r="J32" s="121" t="s">
        <v>151</v>
      </c>
      <c r="K32" s="121">
        <v>2020</v>
      </c>
      <c r="L32" s="138"/>
    </row>
    <row r="33" spans="1:12" s="26" customFormat="1" ht="46">
      <c r="A33" s="134" t="s">
        <v>18</v>
      </c>
      <c r="B33" s="121" t="s">
        <v>153</v>
      </c>
      <c r="C33" s="120" t="s">
        <v>13</v>
      </c>
      <c r="D33" s="120" t="s">
        <v>53</v>
      </c>
      <c r="E33" s="120" t="s">
        <v>102</v>
      </c>
      <c r="F33" s="122">
        <v>35618938.469999999</v>
      </c>
      <c r="G33" s="122">
        <v>6285695.0199999996</v>
      </c>
      <c r="H33" s="132" t="s">
        <v>147</v>
      </c>
      <c r="I33" s="125" t="s">
        <v>154</v>
      </c>
      <c r="J33" s="121" t="s">
        <v>60</v>
      </c>
      <c r="K33" s="121">
        <v>2020</v>
      </c>
      <c r="L33" s="139" t="s">
        <v>833</v>
      </c>
    </row>
    <row r="34" spans="1:12" ht="34.5">
      <c r="A34" s="134" t="s">
        <v>18</v>
      </c>
      <c r="B34" s="121" t="s">
        <v>155</v>
      </c>
      <c r="C34" s="120" t="s">
        <v>13</v>
      </c>
      <c r="D34" s="120" t="s">
        <v>132</v>
      </c>
      <c r="E34" s="120" t="s">
        <v>133</v>
      </c>
      <c r="F34" s="122">
        <v>2186890</v>
      </c>
      <c r="G34" s="122">
        <v>385921</v>
      </c>
      <c r="H34" s="128" t="s">
        <v>156</v>
      </c>
      <c r="I34" s="125" t="s">
        <v>157</v>
      </c>
      <c r="J34" s="121" t="s">
        <v>60</v>
      </c>
      <c r="K34" s="121">
        <v>2020</v>
      </c>
      <c r="L34" s="138"/>
    </row>
    <row r="35" spans="1:12" ht="46">
      <c r="A35" s="134" t="s">
        <v>17</v>
      </c>
      <c r="B35" s="121" t="s">
        <v>796</v>
      </c>
      <c r="C35" s="120" t="s">
        <v>13</v>
      </c>
      <c r="D35" s="120" t="s">
        <v>16</v>
      </c>
      <c r="E35" s="120" t="s">
        <v>65</v>
      </c>
      <c r="F35" s="122">
        <v>285862.14</v>
      </c>
      <c r="G35" s="122">
        <v>50446.26</v>
      </c>
      <c r="H35" s="128" t="s">
        <v>797</v>
      </c>
      <c r="I35" s="125" t="s">
        <v>798</v>
      </c>
      <c r="J35" s="121" t="s">
        <v>799</v>
      </c>
      <c r="K35" s="121">
        <v>2021</v>
      </c>
      <c r="L35" s="138"/>
    </row>
    <row r="36" spans="1:12" ht="35" thickBot="1">
      <c r="A36" s="168" t="s">
        <v>18</v>
      </c>
      <c r="B36" s="169" t="s">
        <v>800</v>
      </c>
      <c r="C36" s="170" t="s">
        <v>13</v>
      </c>
      <c r="D36" s="170" t="s">
        <v>132</v>
      </c>
      <c r="E36" s="170" t="s">
        <v>133</v>
      </c>
      <c r="F36" s="171">
        <v>1862911</v>
      </c>
      <c r="G36" s="171">
        <v>328749</v>
      </c>
      <c r="H36" s="172" t="s">
        <v>801</v>
      </c>
      <c r="I36" s="173" t="s">
        <v>802</v>
      </c>
      <c r="J36" s="169" t="s">
        <v>60</v>
      </c>
      <c r="K36" s="169">
        <v>2021</v>
      </c>
      <c r="L36" s="174"/>
    </row>
    <row r="37" spans="1:12" ht="12" thickBot="1">
      <c r="E37" s="167" t="s">
        <v>872</v>
      </c>
      <c r="F37" s="133">
        <f>SUM(F6:F36)</f>
        <v>382054455.55299997</v>
      </c>
    </row>
    <row r="38" spans="1:12">
      <c r="H38" s="12"/>
      <c r="I38" s="64"/>
    </row>
  </sheetData>
  <autoFilter ref="A5:L36" xr:uid="{00000000-0009-0000-0000-000001000000}"/>
  <dataValidations count="1">
    <dataValidation allowBlank="1" showErrorMessage="1" prompt="wybierz PI" sqref="A1:A1048576" xr:uid="{00000000-0002-0000-0100-000000000000}"/>
  </dataValidations>
  <pageMargins left="0.70866141732283472" right="0.70866141732283472" top="0.74803149606299213" bottom="0.74803149606299213" header="0.31496062992125984" footer="0.31496062992125984"/>
  <pageSetup paperSize="9" scale="34" fitToHeight="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3:DI153"/>
  <sheetViews>
    <sheetView zoomScale="60" zoomScaleNormal="60" zoomScaleSheetLayoutView="70" workbookViewId="0">
      <pane xSplit="1" ySplit="8" topLeftCell="B147" activePane="bottomRight" state="frozen"/>
      <selection pane="topRight" activeCell="B1" sqref="B1"/>
      <selection pane="bottomLeft" activeCell="A5" sqref="A5"/>
      <selection pane="bottomRight" activeCell="P151" sqref="P151"/>
    </sheetView>
  </sheetViews>
  <sheetFormatPr defaultColWidth="8.54296875" defaultRowHeight="14.5"/>
  <cols>
    <col min="1" max="1" width="18.54296875" style="39" customWidth="1"/>
    <col min="2" max="2" width="14.453125" style="40" customWidth="1"/>
    <col min="3" max="3" width="15" style="24" customWidth="1"/>
    <col min="4" max="4" width="12.54296875" style="24" customWidth="1"/>
    <col min="5" max="5" width="20.90625" style="24" bestFit="1" customWidth="1"/>
    <col min="6" max="6" width="13.90625" style="24" customWidth="1"/>
    <col min="7" max="7" width="15.54296875" style="24" customWidth="1"/>
    <col min="8" max="8" width="13.453125" style="24" customWidth="1"/>
    <col min="9" max="9" width="26.453125" style="24" customWidth="1"/>
    <col min="10" max="10" width="19" style="24" customWidth="1"/>
    <col min="11" max="11" width="19.54296875" style="24" customWidth="1"/>
    <col min="12" max="12" width="19" style="24" customWidth="1"/>
    <col min="13" max="13" width="32.54296875" style="24" customWidth="1"/>
    <col min="14" max="14" width="16.90625" style="24" customWidth="1"/>
    <col min="15" max="15" width="15.90625" style="24" bestFit="1" customWidth="1"/>
    <col min="16" max="16" width="16.54296875" style="24" customWidth="1"/>
    <col min="17" max="17" width="19.453125" style="24" customWidth="1"/>
    <col min="18" max="18" width="37.90625" style="39" customWidth="1"/>
    <col min="19" max="19" width="12.54296875" style="24" customWidth="1"/>
    <col min="20" max="20" width="8.54296875" style="24"/>
    <col min="21" max="21" width="12" style="24" bestFit="1" customWidth="1"/>
    <col min="22" max="22" width="10.90625" style="24" customWidth="1"/>
    <col min="23" max="23" width="13.453125" style="24" customWidth="1"/>
    <col min="24" max="24" width="11.54296875" style="24" customWidth="1"/>
    <col min="25" max="25" width="18.08984375" style="24" customWidth="1"/>
    <col min="26" max="26" width="99.54296875" style="41" customWidth="1"/>
    <col min="27" max="27" width="26.90625" style="24" customWidth="1"/>
    <col min="28" max="28" width="16.54296875" style="24" customWidth="1"/>
    <col min="29" max="29" width="8.54296875" style="24"/>
    <col min="30" max="30" width="6.54296875" style="24" customWidth="1"/>
    <col min="31" max="16384" width="8.54296875" style="24"/>
  </cols>
  <sheetData>
    <row r="3" spans="1:113">
      <c r="A3" s="42" t="s">
        <v>11</v>
      </c>
      <c r="C3" s="23" t="s">
        <v>24</v>
      </c>
      <c r="D3" s="23"/>
      <c r="E3" s="23"/>
      <c r="F3" s="23"/>
      <c r="G3" s="23"/>
      <c r="H3" s="23"/>
    </row>
    <row r="4" spans="1:113">
      <c r="A4" s="42"/>
    </row>
    <row r="5" spans="1:113">
      <c r="A5" s="206" t="s">
        <v>810</v>
      </c>
      <c r="B5" s="206"/>
      <c r="C5" s="206"/>
      <c r="D5" s="206"/>
      <c r="E5" s="206"/>
      <c r="F5" s="206"/>
    </row>
    <row r="6" spans="1:113" s="43" customFormat="1" ht="78.75" customHeight="1">
      <c r="A6" s="207" t="s">
        <v>158</v>
      </c>
      <c r="B6" s="207" t="s">
        <v>159</v>
      </c>
      <c r="C6" s="207" t="s">
        <v>160</v>
      </c>
      <c r="D6" s="99" t="s">
        <v>161</v>
      </c>
      <c r="E6" s="207" t="s">
        <v>162</v>
      </c>
      <c r="F6" s="207" t="s">
        <v>163</v>
      </c>
      <c r="G6" s="207" t="s">
        <v>164</v>
      </c>
      <c r="H6" s="207" t="s">
        <v>165</v>
      </c>
      <c r="I6" s="209" t="s">
        <v>166</v>
      </c>
      <c r="J6" s="207" t="s">
        <v>167</v>
      </c>
      <c r="K6" s="207" t="s">
        <v>168</v>
      </c>
      <c r="L6" s="207" t="s">
        <v>169</v>
      </c>
      <c r="M6" s="207" t="s">
        <v>4</v>
      </c>
      <c r="N6" s="204" t="s">
        <v>170</v>
      </c>
      <c r="O6" s="205"/>
      <c r="P6" s="204" t="s">
        <v>171</v>
      </c>
      <c r="Q6" s="205"/>
      <c r="R6" s="207" t="s">
        <v>172</v>
      </c>
      <c r="S6" s="100" t="s">
        <v>173</v>
      </c>
      <c r="T6" s="204" t="s">
        <v>174</v>
      </c>
      <c r="U6" s="205"/>
      <c r="V6" s="100" t="s">
        <v>175</v>
      </c>
      <c r="W6" s="100" t="s">
        <v>176</v>
      </c>
      <c r="X6" s="100" t="s">
        <v>177</v>
      </c>
      <c r="Y6" s="100" t="s">
        <v>178</v>
      </c>
      <c r="Z6" s="100" t="s">
        <v>179</v>
      </c>
      <c r="AD6" s="44" t="s">
        <v>803</v>
      </c>
    </row>
    <row r="7" spans="1:113" s="37" customFormat="1" ht="32.25" customHeight="1">
      <c r="A7" s="208"/>
      <c r="B7" s="208"/>
      <c r="C7" s="208"/>
      <c r="D7" s="100" t="s">
        <v>180</v>
      </c>
      <c r="E7" s="208"/>
      <c r="F7" s="208"/>
      <c r="G7" s="208"/>
      <c r="H7" s="208"/>
      <c r="I7" s="210"/>
      <c r="J7" s="208"/>
      <c r="K7" s="208"/>
      <c r="L7" s="208"/>
      <c r="M7" s="208"/>
      <c r="N7" s="100" t="s">
        <v>5</v>
      </c>
      <c r="O7" s="100" t="s">
        <v>6</v>
      </c>
      <c r="P7" s="100" t="s">
        <v>5</v>
      </c>
      <c r="Q7" s="100" t="s">
        <v>6</v>
      </c>
      <c r="R7" s="208"/>
      <c r="S7" s="100" t="s">
        <v>180</v>
      </c>
      <c r="T7" s="100" t="s">
        <v>180</v>
      </c>
      <c r="U7" s="100" t="s">
        <v>181</v>
      </c>
      <c r="V7" s="100" t="s">
        <v>180</v>
      </c>
      <c r="W7" s="100" t="s">
        <v>180</v>
      </c>
      <c r="X7" s="100" t="s">
        <v>180</v>
      </c>
      <c r="Y7" s="100"/>
      <c r="Z7" s="100"/>
      <c r="AA7" s="44"/>
      <c r="AB7" s="44"/>
      <c r="AC7" s="44"/>
      <c r="AD7" s="44" t="s">
        <v>193</v>
      </c>
      <c r="AE7" s="44"/>
      <c r="AF7" s="44"/>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c r="CO7" s="44"/>
      <c r="CP7" s="44"/>
      <c r="CQ7" s="44"/>
      <c r="CR7" s="44"/>
      <c r="CS7" s="44"/>
      <c r="CT7" s="44"/>
      <c r="CU7" s="44"/>
      <c r="CV7" s="44"/>
      <c r="CW7" s="44"/>
      <c r="CX7" s="44"/>
      <c r="CY7" s="44"/>
      <c r="CZ7" s="44"/>
      <c r="DA7" s="44"/>
      <c r="DB7" s="44"/>
      <c r="DC7" s="44"/>
      <c r="DD7" s="44"/>
      <c r="DE7" s="44"/>
      <c r="DF7" s="44"/>
      <c r="DG7" s="44"/>
      <c r="DH7" s="44"/>
      <c r="DI7" s="44"/>
    </row>
    <row r="8" spans="1:113" s="44" customFormat="1" ht="19.399999999999999" customHeight="1" thickBot="1">
      <c r="A8" s="68">
        <v>1</v>
      </c>
      <c r="B8" s="68">
        <v>2</v>
      </c>
      <c r="C8" s="68">
        <v>3</v>
      </c>
      <c r="D8" s="69">
        <v>4</v>
      </c>
      <c r="E8" s="68">
        <v>5</v>
      </c>
      <c r="F8" s="68">
        <v>6</v>
      </c>
      <c r="G8" s="70">
        <v>7</v>
      </c>
      <c r="H8" s="70">
        <v>8</v>
      </c>
      <c r="I8" s="68">
        <v>9</v>
      </c>
      <c r="J8" s="68">
        <v>10</v>
      </c>
      <c r="K8" s="70">
        <v>11</v>
      </c>
      <c r="L8" s="70">
        <v>12</v>
      </c>
      <c r="M8" s="70">
        <v>13</v>
      </c>
      <c r="N8" s="71">
        <v>14</v>
      </c>
      <c r="O8" s="71">
        <v>15</v>
      </c>
      <c r="P8" s="71">
        <v>16</v>
      </c>
      <c r="Q8" s="71">
        <v>17</v>
      </c>
      <c r="R8" s="70">
        <v>18</v>
      </c>
      <c r="S8" s="71">
        <v>19</v>
      </c>
      <c r="T8" s="71">
        <v>20</v>
      </c>
      <c r="U8" s="71">
        <v>21</v>
      </c>
      <c r="V8" s="71">
        <v>22</v>
      </c>
      <c r="W8" s="71">
        <v>23</v>
      </c>
      <c r="X8" s="71">
        <v>24</v>
      </c>
      <c r="Y8" s="71">
        <v>25</v>
      </c>
      <c r="Z8" s="71">
        <v>26</v>
      </c>
      <c r="AD8" s="44" t="s">
        <v>222</v>
      </c>
    </row>
    <row r="9" spans="1:113" s="38" customFormat="1" ht="19.399999999999999" customHeight="1" thickBot="1">
      <c r="A9" s="72"/>
      <c r="B9" s="72"/>
      <c r="C9" s="72"/>
      <c r="D9" s="73"/>
      <c r="E9" s="72"/>
      <c r="F9" s="72"/>
      <c r="G9" s="74"/>
      <c r="H9" s="74"/>
      <c r="I9" s="72"/>
      <c r="J9" s="72"/>
      <c r="K9" s="74"/>
      <c r="L9" s="74"/>
      <c r="M9" s="75"/>
      <c r="N9" s="76">
        <f>SUM(N10:N20,N27:N151)</f>
        <v>52472527.589999996</v>
      </c>
      <c r="O9" s="77">
        <f>SUM(O10:O20,O27:O151)</f>
        <v>10000423.390000002</v>
      </c>
      <c r="P9" s="77">
        <f>SUM(P10:P20,P27:P151)</f>
        <v>41347662.720000006</v>
      </c>
      <c r="Q9" s="77">
        <f>SUM(Q10:Q20,Q27:Q151)</f>
        <v>8464011.370000001</v>
      </c>
      <c r="R9" s="78"/>
      <c r="S9" s="78"/>
      <c r="T9" s="78"/>
      <c r="U9" s="79">
        <f>SUM(U10:U26,U27:U151)</f>
        <v>19</v>
      </c>
      <c r="V9" s="80"/>
      <c r="W9" s="80"/>
      <c r="X9" s="80"/>
      <c r="Y9" s="80"/>
      <c r="Z9" s="80"/>
    </row>
    <row r="10" spans="1:113" ht="46">
      <c r="A10" s="50" t="s">
        <v>182</v>
      </c>
      <c r="B10" s="86" t="s">
        <v>103</v>
      </c>
      <c r="C10" s="87" t="s">
        <v>183</v>
      </c>
      <c r="D10" s="87" t="s">
        <v>184</v>
      </c>
      <c r="E10" s="87" t="s">
        <v>185</v>
      </c>
      <c r="F10" s="87" t="s">
        <v>186</v>
      </c>
      <c r="G10" s="87" t="s">
        <v>187</v>
      </c>
      <c r="H10" s="86" t="s">
        <v>188</v>
      </c>
      <c r="I10" s="86" t="s">
        <v>189</v>
      </c>
      <c r="J10" s="86" t="s">
        <v>189</v>
      </c>
      <c r="K10" s="86" t="s">
        <v>189</v>
      </c>
      <c r="L10" s="86" t="s">
        <v>189</v>
      </c>
      <c r="M10" s="87" t="s">
        <v>190</v>
      </c>
      <c r="N10" s="101">
        <v>398776.47</v>
      </c>
      <c r="O10" s="101">
        <v>71811.77</v>
      </c>
      <c r="P10" s="101">
        <v>398776.47</v>
      </c>
      <c r="Q10" s="101">
        <v>71811.77</v>
      </c>
      <c r="R10" s="102" t="s">
        <v>191</v>
      </c>
      <c r="S10" s="103" t="s">
        <v>184</v>
      </c>
      <c r="T10" s="103" t="s">
        <v>192</v>
      </c>
      <c r="U10" s="86">
        <v>2</v>
      </c>
      <c r="V10" s="86" t="s">
        <v>192</v>
      </c>
      <c r="W10" s="86" t="s">
        <v>192</v>
      </c>
      <c r="X10" s="86" t="s">
        <v>192</v>
      </c>
      <c r="Y10" s="88" t="s">
        <v>222</v>
      </c>
      <c r="Z10" s="87" t="s">
        <v>804</v>
      </c>
      <c r="AA10" s="51"/>
    </row>
    <row r="11" spans="1:113" ht="61.5" customHeight="1">
      <c r="A11" s="50" t="s">
        <v>182</v>
      </c>
      <c r="B11" s="86" t="s">
        <v>103</v>
      </c>
      <c r="C11" s="87" t="s">
        <v>183</v>
      </c>
      <c r="D11" s="87" t="s">
        <v>184</v>
      </c>
      <c r="E11" s="87" t="s">
        <v>185</v>
      </c>
      <c r="F11" s="87" t="s">
        <v>186</v>
      </c>
      <c r="G11" s="87" t="s">
        <v>194</v>
      </c>
      <c r="H11" s="86" t="s">
        <v>195</v>
      </c>
      <c r="I11" s="86" t="s">
        <v>189</v>
      </c>
      <c r="J11" s="86" t="s">
        <v>189</v>
      </c>
      <c r="K11" s="86" t="s">
        <v>189</v>
      </c>
      <c r="L11" s="86" t="s">
        <v>189</v>
      </c>
      <c r="M11" s="87" t="s">
        <v>196</v>
      </c>
      <c r="N11" s="84">
        <v>498470.58</v>
      </c>
      <c r="O11" s="84">
        <v>125424.99</v>
      </c>
      <c r="P11" s="84">
        <v>498470.58</v>
      </c>
      <c r="Q11" s="84">
        <v>125424.99</v>
      </c>
      <c r="R11" s="87" t="s">
        <v>197</v>
      </c>
      <c r="S11" s="86" t="s">
        <v>184</v>
      </c>
      <c r="T11" s="86" t="s">
        <v>184</v>
      </c>
      <c r="U11" s="104">
        <v>0</v>
      </c>
      <c r="V11" s="86" t="s">
        <v>192</v>
      </c>
      <c r="W11" s="86" t="s">
        <v>192</v>
      </c>
      <c r="X11" s="86" t="s">
        <v>192</v>
      </c>
      <c r="Y11" s="88" t="s">
        <v>222</v>
      </c>
      <c r="Z11" s="87" t="s">
        <v>198</v>
      </c>
    </row>
    <row r="12" spans="1:113" ht="69">
      <c r="A12" s="50" t="s">
        <v>182</v>
      </c>
      <c r="B12" s="86" t="s">
        <v>103</v>
      </c>
      <c r="C12" s="87" t="s">
        <v>183</v>
      </c>
      <c r="D12" s="87" t="s">
        <v>184</v>
      </c>
      <c r="E12" s="87" t="s">
        <v>185</v>
      </c>
      <c r="F12" s="87" t="s">
        <v>186</v>
      </c>
      <c r="G12" s="87" t="s">
        <v>199</v>
      </c>
      <c r="H12" s="86" t="s">
        <v>200</v>
      </c>
      <c r="I12" s="86" t="s">
        <v>189</v>
      </c>
      <c r="J12" s="86" t="s">
        <v>189</v>
      </c>
      <c r="K12" s="86" t="s">
        <v>189</v>
      </c>
      <c r="L12" s="86" t="s">
        <v>189</v>
      </c>
      <c r="M12" s="87" t="s">
        <v>201</v>
      </c>
      <c r="N12" s="94">
        <v>398776.47</v>
      </c>
      <c r="O12" s="94">
        <v>115856.47</v>
      </c>
      <c r="P12" s="94">
        <v>398776.47</v>
      </c>
      <c r="Q12" s="94">
        <v>115856.47</v>
      </c>
      <c r="R12" s="87" t="s">
        <v>202</v>
      </c>
      <c r="S12" s="86" t="s">
        <v>192</v>
      </c>
      <c r="T12" s="86" t="s">
        <v>184</v>
      </c>
      <c r="U12" s="104">
        <v>0</v>
      </c>
      <c r="V12" s="86" t="s">
        <v>192</v>
      </c>
      <c r="W12" s="86" t="s">
        <v>192</v>
      </c>
      <c r="X12" s="86" t="s">
        <v>192</v>
      </c>
      <c r="Y12" s="88" t="s">
        <v>222</v>
      </c>
      <c r="Z12" s="87" t="s">
        <v>203</v>
      </c>
    </row>
    <row r="13" spans="1:113" ht="46">
      <c r="A13" s="50" t="s">
        <v>182</v>
      </c>
      <c r="B13" s="86" t="s">
        <v>103</v>
      </c>
      <c r="C13" s="87" t="s">
        <v>183</v>
      </c>
      <c r="D13" s="87" t="s">
        <v>184</v>
      </c>
      <c r="E13" s="87" t="s">
        <v>185</v>
      </c>
      <c r="F13" s="87" t="s">
        <v>204</v>
      </c>
      <c r="G13" s="87" t="s">
        <v>205</v>
      </c>
      <c r="H13" s="86" t="s">
        <v>206</v>
      </c>
      <c r="I13" s="86" t="s">
        <v>189</v>
      </c>
      <c r="J13" s="86" t="s">
        <v>189</v>
      </c>
      <c r="K13" s="86" t="s">
        <v>189</v>
      </c>
      <c r="L13" s="86" t="s">
        <v>189</v>
      </c>
      <c r="M13" s="87" t="s">
        <v>207</v>
      </c>
      <c r="N13" s="94">
        <v>498459.37</v>
      </c>
      <c r="O13" s="94">
        <v>186478.47</v>
      </c>
      <c r="P13" s="94">
        <v>498459.37</v>
      </c>
      <c r="Q13" s="94">
        <v>186478.47</v>
      </c>
      <c r="R13" s="87" t="s">
        <v>208</v>
      </c>
      <c r="S13" s="86" t="s">
        <v>184</v>
      </c>
      <c r="T13" s="86" t="s">
        <v>184</v>
      </c>
      <c r="U13" s="104">
        <v>0</v>
      </c>
      <c r="V13" s="86" t="s">
        <v>192</v>
      </c>
      <c r="W13" s="86" t="s">
        <v>192</v>
      </c>
      <c r="X13" s="86" t="s">
        <v>192</v>
      </c>
      <c r="Y13" s="88" t="s">
        <v>222</v>
      </c>
      <c r="Z13" s="87" t="s">
        <v>209</v>
      </c>
    </row>
    <row r="14" spans="1:113" ht="57.5">
      <c r="A14" s="50" t="s">
        <v>182</v>
      </c>
      <c r="B14" s="86" t="s">
        <v>103</v>
      </c>
      <c r="C14" s="87" t="s">
        <v>183</v>
      </c>
      <c r="D14" s="87" t="s">
        <v>184</v>
      </c>
      <c r="E14" s="87" t="s">
        <v>185</v>
      </c>
      <c r="F14" s="87" t="s">
        <v>204</v>
      </c>
      <c r="G14" s="87" t="s">
        <v>210</v>
      </c>
      <c r="H14" s="86" t="s">
        <v>211</v>
      </c>
      <c r="I14" s="86" t="s">
        <v>189</v>
      </c>
      <c r="J14" s="86" t="s">
        <v>189</v>
      </c>
      <c r="K14" s="86" t="s">
        <v>189</v>
      </c>
      <c r="L14" s="86" t="s">
        <v>189</v>
      </c>
      <c r="M14" s="87" t="s">
        <v>212</v>
      </c>
      <c r="N14" s="94">
        <v>495724.45</v>
      </c>
      <c r="O14" s="94">
        <v>89270.18</v>
      </c>
      <c r="P14" s="94">
        <v>495724.45</v>
      </c>
      <c r="Q14" s="94">
        <v>89270.18</v>
      </c>
      <c r="R14" s="87" t="s">
        <v>208</v>
      </c>
      <c r="S14" s="86" t="s">
        <v>184</v>
      </c>
      <c r="T14" s="86" t="s">
        <v>192</v>
      </c>
      <c r="U14" s="86">
        <v>1</v>
      </c>
      <c r="V14" s="86" t="s">
        <v>192</v>
      </c>
      <c r="W14" s="86" t="s">
        <v>192</v>
      </c>
      <c r="X14" s="86" t="s">
        <v>192</v>
      </c>
      <c r="Y14" s="88" t="s">
        <v>222</v>
      </c>
      <c r="Z14" s="87" t="s">
        <v>213</v>
      </c>
    </row>
    <row r="15" spans="1:113" ht="152.25" customHeight="1">
      <c r="A15" s="50" t="s">
        <v>182</v>
      </c>
      <c r="B15" s="86" t="s">
        <v>103</v>
      </c>
      <c r="C15" s="87" t="s">
        <v>183</v>
      </c>
      <c r="D15" s="87" t="s">
        <v>184</v>
      </c>
      <c r="E15" s="87" t="s">
        <v>185</v>
      </c>
      <c r="F15" s="87" t="s">
        <v>186</v>
      </c>
      <c r="G15" s="87" t="s">
        <v>214</v>
      </c>
      <c r="H15" s="86" t="s">
        <v>215</v>
      </c>
      <c r="I15" s="86" t="s">
        <v>189</v>
      </c>
      <c r="J15" s="86" t="s">
        <v>189</v>
      </c>
      <c r="K15" s="86" t="s">
        <v>189</v>
      </c>
      <c r="L15" s="86" t="s">
        <v>189</v>
      </c>
      <c r="M15" s="87" t="s">
        <v>216</v>
      </c>
      <c r="N15" s="94">
        <v>487204.84</v>
      </c>
      <c r="O15" s="94">
        <v>87735.97</v>
      </c>
      <c r="P15" s="94">
        <v>487204.84</v>
      </c>
      <c r="Q15" s="94">
        <v>87735.97</v>
      </c>
      <c r="R15" s="87" t="s">
        <v>208</v>
      </c>
      <c r="S15" s="86" t="s">
        <v>184</v>
      </c>
      <c r="T15" s="86" t="s">
        <v>184</v>
      </c>
      <c r="U15" s="104">
        <v>0</v>
      </c>
      <c r="V15" s="86" t="s">
        <v>192</v>
      </c>
      <c r="W15" s="86" t="s">
        <v>192</v>
      </c>
      <c r="X15" s="86" t="s">
        <v>192</v>
      </c>
      <c r="Y15" s="88" t="s">
        <v>222</v>
      </c>
      <c r="Z15" s="87" t="s">
        <v>217</v>
      </c>
    </row>
    <row r="16" spans="1:113" ht="108" customHeight="1">
      <c r="A16" s="50" t="s">
        <v>182</v>
      </c>
      <c r="B16" s="86" t="s">
        <v>103</v>
      </c>
      <c r="C16" s="87" t="s">
        <v>183</v>
      </c>
      <c r="D16" s="87" t="s">
        <v>184</v>
      </c>
      <c r="E16" s="87" t="s">
        <v>218</v>
      </c>
      <c r="F16" s="87" t="s">
        <v>204</v>
      </c>
      <c r="G16" s="87" t="s">
        <v>219</v>
      </c>
      <c r="H16" s="86" t="s">
        <v>220</v>
      </c>
      <c r="I16" s="86" t="s">
        <v>189</v>
      </c>
      <c r="J16" s="86" t="s">
        <v>189</v>
      </c>
      <c r="K16" s="86" t="s">
        <v>189</v>
      </c>
      <c r="L16" s="86" t="s">
        <v>189</v>
      </c>
      <c r="M16" s="87" t="s">
        <v>221</v>
      </c>
      <c r="N16" s="84">
        <v>1993065.5</v>
      </c>
      <c r="O16" s="84">
        <v>358911.72</v>
      </c>
      <c r="P16" s="84">
        <v>1993065.5</v>
      </c>
      <c r="Q16" s="84">
        <v>358911.72</v>
      </c>
      <c r="R16" s="87" t="s">
        <v>208</v>
      </c>
      <c r="S16" s="86" t="s">
        <v>184</v>
      </c>
      <c r="T16" s="86" t="s">
        <v>184</v>
      </c>
      <c r="U16" s="104">
        <v>0</v>
      </c>
      <c r="V16" s="86" t="s">
        <v>192</v>
      </c>
      <c r="W16" s="86" t="s">
        <v>192</v>
      </c>
      <c r="X16" s="86" t="s">
        <v>192</v>
      </c>
      <c r="Y16" s="88" t="s">
        <v>222</v>
      </c>
      <c r="Z16" s="87" t="s">
        <v>223</v>
      </c>
    </row>
    <row r="17" spans="1:26" ht="133.5" customHeight="1">
      <c r="A17" s="50" t="s">
        <v>182</v>
      </c>
      <c r="B17" s="86" t="s">
        <v>103</v>
      </c>
      <c r="C17" s="87" t="s">
        <v>183</v>
      </c>
      <c r="D17" s="87" t="s">
        <v>184</v>
      </c>
      <c r="E17" s="87" t="s">
        <v>218</v>
      </c>
      <c r="F17" s="87" t="s">
        <v>204</v>
      </c>
      <c r="G17" s="87" t="s">
        <v>224</v>
      </c>
      <c r="H17" s="86" t="s">
        <v>225</v>
      </c>
      <c r="I17" s="86" t="s">
        <v>189</v>
      </c>
      <c r="J17" s="86" t="s">
        <v>189</v>
      </c>
      <c r="K17" s="86" t="s">
        <v>189</v>
      </c>
      <c r="L17" s="86" t="s">
        <v>189</v>
      </c>
      <c r="M17" s="87" t="s">
        <v>226</v>
      </c>
      <c r="N17" s="84">
        <v>1477934.19</v>
      </c>
      <c r="O17" s="84">
        <v>266146.75</v>
      </c>
      <c r="P17" s="84">
        <v>1477934.19</v>
      </c>
      <c r="Q17" s="84">
        <v>266146.75</v>
      </c>
      <c r="R17" s="87" t="s">
        <v>227</v>
      </c>
      <c r="S17" s="86" t="s">
        <v>192</v>
      </c>
      <c r="T17" s="86" t="s">
        <v>184</v>
      </c>
      <c r="U17" s="104">
        <v>0</v>
      </c>
      <c r="V17" s="86" t="s">
        <v>192</v>
      </c>
      <c r="W17" s="86" t="s">
        <v>192</v>
      </c>
      <c r="X17" s="86" t="s">
        <v>192</v>
      </c>
      <c r="Y17" s="88" t="s">
        <v>222</v>
      </c>
      <c r="Z17" s="87" t="s">
        <v>228</v>
      </c>
    </row>
    <row r="18" spans="1:26" ht="46">
      <c r="A18" s="50" t="s">
        <v>182</v>
      </c>
      <c r="B18" s="86" t="s">
        <v>103</v>
      </c>
      <c r="C18" s="87" t="s">
        <v>229</v>
      </c>
      <c r="D18" s="87" t="s">
        <v>184</v>
      </c>
      <c r="E18" s="87" t="s">
        <v>218</v>
      </c>
      <c r="F18" s="87" t="s">
        <v>186</v>
      </c>
      <c r="G18" s="87" t="s">
        <v>230</v>
      </c>
      <c r="H18" s="86" t="s">
        <v>231</v>
      </c>
      <c r="I18" s="86" t="s">
        <v>189</v>
      </c>
      <c r="J18" s="86" t="s">
        <v>189</v>
      </c>
      <c r="K18" s="86" t="s">
        <v>189</v>
      </c>
      <c r="L18" s="86" t="s">
        <v>189</v>
      </c>
      <c r="M18" s="87" t="s">
        <v>232</v>
      </c>
      <c r="N18" s="84">
        <v>996974.88</v>
      </c>
      <c r="O18" s="84">
        <v>208005.92</v>
      </c>
      <c r="P18" s="84">
        <v>996974.88</v>
      </c>
      <c r="Q18" s="84">
        <v>208005.92</v>
      </c>
      <c r="R18" s="87" t="s">
        <v>233</v>
      </c>
      <c r="S18" s="86" t="s">
        <v>184</v>
      </c>
      <c r="T18" s="86" t="s">
        <v>184</v>
      </c>
      <c r="U18" s="104">
        <v>0</v>
      </c>
      <c r="V18" s="86" t="s">
        <v>192</v>
      </c>
      <c r="W18" s="86" t="s">
        <v>192</v>
      </c>
      <c r="X18" s="86" t="s">
        <v>192</v>
      </c>
      <c r="Y18" s="88" t="s">
        <v>193</v>
      </c>
      <c r="Z18" s="87" t="s">
        <v>234</v>
      </c>
    </row>
    <row r="19" spans="1:26" ht="57.5">
      <c r="A19" s="50" t="s">
        <v>182</v>
      </c>
      <c r="B19" s="86" t="s">
        <v>103</v>
      </c>
      <c r="C19" s="87" t="s">
        <v>183</v>
      </c>
      <c r="D19" s="87" t="s">
        <v>184</v>
      </c>
      <c r="E19" s="87" t="s">
        <v>218</v>
      </c>
      <c r="F19" s="87" t="s">
        <v>186</v>
      </c>
      <c r="G19" s="87" t="s">
        <v>235</v>
      </c>
      <c r="H19" s="86" t="s">
        <v>236</v>
      </c>
      <c r="I19" s="86" t="s">
        <v>189</v>
      </c>
      <c r="J19" s="86" t="s">
        <v>189</v>
      </c>
      <c r="K19" s="86" t="s">
        <v>189</v>
      </c>
      <c r="L19" s="86" t="s">
        <v>189</v>
      </c>
      <c r="M19" s="87" t="s">
        <v>237</v>
      </c>
      <c r="N19" s="84">
        <v>976580.13</v>
      </c>
      <c r="O19" s="84">
        <v>264016.12</v>
      </c>
      <c r="P19" s="84">
        <v>976580.13</v>
      </c>
      <c r="Q19" s="84">
        <v>264016.12</v>
      </c>
      <c r="R19" s="87" t="s">
        <v>238</v>
      </c>
      <c r="S19" s="86" t="s">
        <v>184</v>
      </c>
      <c r="T19" s="86" t="s">
        <v>184</v>
      </c>
      <c r="U19" s="104">
        <v>0</v>
      </c>
      <c r="V19" s="86" t="s">
        <v>192</v>
      </c>
      <c r="W19" s="86" t="s">
        <v>192</v>
      </c>
      <c r="X19" s="86" t="s">
        <v>192</v>
      </c>
      <c r="Y19" s="88" t="s">
        <v>222</v>
      </c>
      <c r="Z19" s="87" t="s">
        <v>239</v>
      </c>
    </row>
    <row r="20" spans="1:26" ht="112.5" customHeight="1">
      <c r="A20" s="212" t="s">
        <v>182</v>
      </c>
      <c r="B20" s="213" t="s">
        <v>103</v>
      </c>
      <c r="C20" s="211" t="s">
        <v>183</v>
      </c>
      <c r="D20" s="211" t="s">
        <v>184</v>
      </c>
      <c r="E20" s="211" t="s">
        <v>240</v>
      </c>
      <c r="F20" s="211" t="s">
        <v>186</v>
      </c>
      <c r="G20" s="211" t="s">
        <v>241</v>
      </c>
      <c r="H20" s="213" t="s">
        <v>242</v>
      </c>
      <c r="I20" s="86" t="s">
        <v>189</v>
      </c>
      <c r="J20" s="86" t="s">
        <v>189</v>
      </c>
      <c r="K20" s="86" t="s">
        <v>189</v>
      </c>
      <c r="L20" s="86" t="s">
        <v>189</v>
      </c>
      <c r="M20" s="211" t="s">
        <v>243</v>
      </c>
      <c r="N20" s="84">
        <v>9928765.2100000009</v>
      </c>
      <c r="O20" s="84">
        <v>1867861.4</v>
      </c>
      <c r="P20" s="84">
        <v>9928765.2100000009</v>
      </c>
      <c r="Q20" s="84">
        <v>1867861.4</v>
      </c>
      <c r="R20" s="211" t="s">
        <v>238</v>
      </c>
      <c r="S20" s="86" t="s">
        <v>184</v>
      </c>
      <c r="T20" s="86" t="s">
        <v>192</v>
      </c>
      <c r="U20" s="86">
        <v>0</v>
      </c>
      <c r="V20" s="86" t="s">
        <v>192</v>
      </c>
      <c r="W20" s="86" t="s">
        <v>192</v>
      </c>
      <c r="X20" s="86" t="s">
        <v>192</v>
      </c>
      <c r="Y20" s="88" t="s">
        <v>193</v>
      </c>
      <c r="Z20" s="87" t="s">
        <v>873</v>
      </c>
    </row>
    <row r="21" spans="1:26" ht="34.5">
      <c r="A21" s="212"/>
      <c r="B21" s="213"/>
      <c r="C21" s="211"/>
      <c r="D21" s="211"/>
      <c r="E21" s="211"/>
      <c r="F21" s="211"/>
      <c r="G21" s="211"/>
      <c r="H21" s="213"/>
      <c r="I21" s="87" t="s">
        <v>244</v>
      </c>
      <c r="J21" s="87" t="s">
        <v>245</v>
      </c>
      <c r="K21" s="104" t="s">
        <v>189</v>
      </c>
      <c r="L21" s="86" t="s">
        <v>189</v>
      </c>
      <c r="M21" s="211"/>
      <c r="N21" s="84">
        <v>2386517.1800000002</v>
      </c>
      <c r="O21" s="84">
        <v>432425.86</v>
      </c>
      <c r="P21" s="84">
        <v>2386517.1800000002</v>
      </c>
      <c r="Q21" s="84">
        <v>432425.86</v>
      </c>
      <c r="R21" s="211"/>
      <c r="S21" s="86" t="s">
        <v>184</v>
      </c>
      <c r="T21" s="86" t="s">
        <v>192</v>
      </c>
      <c r="U21" s="86">
        <v>3</v>
      </c>
      <c r="V21" s="86" t="s">
        <v>192</v>
      </c>
      <c r="W21" s="86" t="s">
        <v>192</v>
      </c>
      <c r="X21" s="86" t="s">
        <v>192</v>
      </c>
      <c r="Y21" s="88" t="s">
        <v>193</v>
      </c>
      <c r="Z21" s="87" t="s">
        <v>246</v>
      </c>
    </row>
    <row r="22" spans="1:26" ht="34.5">
      <c r="A22" s="212"/>
      <c r="B22" s="213"/>
      <c r="C22" s="211"/>
      <c r="D22" s="211"/>
      <c r="E22" s="211"/>
      <c r="F22" s="211"/>
      <c r="G22" s="211"/>
      <c r="H22" s="213"/>
      <c r="I22" s="87" t="s">
        <v>247</v>
      </c>
      <c r="J22" s="87" t="s">
        <v>225</v>
      </c>
      <c r="K22" s="104" t="s">
        <v>189</v>
      </c>
      <c r="L22" s="86" t="s">
        <v>189</v>
      </c>
      <c r="M22" s="211"/>
      <c r="N22" s="84">
        <v>2243478.34</v>
      </c>
      <c r="O22" s="84">
        <v>406758.79</v>
      </c>
      <c r="P22" s="84">
        <v>2243478.34</v>
      </c>
      <c r="Q22" s="84">
        <v>406758.79</v>
      </c>
      <c r="R22" s="211"/>
      <c r="S22" s="86" t="s">
        <v>184</v>
      </c>
      <c r="T22" s="86" t="s">
        <v>184</v>
      </c>
      <c r="U22" s="86">
        <v>0</v>
      </c>
      <c r="V22" s="86" t="s">
        <v>192</v>
      </c>
      <c r="W22" s="86" t="s">
        <v>192</v>
      </c>
      <c r="X22" s="86" t="s">
        <v>192</v>
      </c>
      <c r="Y22" s="88" t="s">
        <v>193</v>
      </c>
      <c r="Z22" s="87" t="s">
        <v>248</v>
      </c>
    </row>
    <row r="23" spans="1:26" ht="46">
      <c r="A23" s="212"/>
      <c r="B23" s="213"/>
      <c r="C23" s="211"/>
      <c r="D23" s="211"/>
      <c r="E23" s="211"/>
      <c r="F23" s="211"/>
      <c r="G23" s="211"/>
      <c r="H23" s="213"/>
      <c r="I23" s="87" t="s">
        <v>249</v>
      </c>
      <c r="J23" s="87" t="s">
        <v>242</v>
      </c>
      <c r="K23" s="104" t="s">
        <v>189</v>
      </c>
      <c r="L23" s="86" t="s">
        <v>189</v>
      </c>
      <c r="M23" s="211"/>
      <c r="N23" s="84">
        <v>3149249.99</v>
      </c>
      <c r="O23" s="84">
        <v>634181.68000000005</v>
      </c>
      <c r="P23" s="84">
        <v>3149249.99</v>
      </c>
      <c r="Q23" s="84">
        <v>634181.68000000005</v>
      </c>
      <c r="R23" s="211"/>
      <c r="S23" s="86" t="s">
        <v>184</v>
      </c>
      <c r="T23" s="86" t="s">
        <v>192</v>
      </c>
      <c r="U23" s="86">
        <v>1</v>
      </c>
      <c r="V23" s="86" t="s">
        <v>192</v>
      </c>
      <c r="W23" s="86" t="s">
        <v>192</v>
      </c>
      <c r="X23" s="86" t="s">
        <v>192</v>
      </c>
      <c r="Y23" s="88" t="s">
        <v>193</v>
      </c>
      <c r="Z23" s="87" t="s">
        <v>250</v>
      </c>
    </row>
    <row r="24" spans="1:26" ht="34.5">
      <c r="A24" s="212"/>
      <c r="B24" s="213"/>
      <c r="C24" s="211"/>
      <c r="D24" s="211"/>
      <c r="E24" s="211"/>
      <c r="F24" s="211"/>
      <c r="G24" s="211"/>
      <c r="H24" s="213"/>
      <c r="I24" s="87" t="s">
        <v>251</v>
      </c>
      <c r="J24" s="87" t="s">
        <v>242</v>
      </c>
      <c r="K24" s="104" t="s">
        <v>189</v>
      </c>
      <c r="L24" s="86" t="s">
        <v>189</v>
      </c>
      <c r="M24" s="211"/>
      <c r="N24" s="84">
        <v>1227570</v>
      </c>
      <c r="O24" s="84">
        <v>223642.06</v>
      </c>
      <c r="P24" s="84">
        <v>1227570</v>
      </c>
      <c r="Q24" s="84">
        <v>223642.06</v>
      </c>
      <c r="R24" s="211"/>
      <c r="S24" s="86" t="s">
        <v>184</v>
      </c>
      <c r="T24" s="86" t="s">
        <v>192</v>
      </c>
      <c r="U24" s="86">
        <v>2</v>
      </c>
      <c r="V24" s="86" t="s">
        <v>192</v>
      </c>
      <c r="W24" s="86" t="s">
        <v>192</v>
      </c>
      <c r="X24" s="86" t="s">
        <v>192</v>
      </c>
      <c r="Y24" s="88" t="s">
        <v>193</v>
      </c>
      <c r="Z24" s="87" t="s">
        <v>252</v>
      </c>
    </row>
    <row r="25" spans="1:26" ht="34.5">
      <c r="A25" s="212"/>
      <c r="B25" s="213"/>
      <c r="C25" s="211"/>
      <c r="D25" s="211"/>
      <c r="E25" s="211"/>
      <c r="F25" s="211"/>
      <c r="G25" s="211"/>
      <c r="H25" s="213"/>
      <c r="I25" s="87" t="s">
        <v>253</v>
      </c>
      <c r="J25" s="87" t="s">
        <v>254</v>
      </c>
      <c r="K25" s="104" t="s">
        <v>189</v>
      </c>
      <c r="L25" s="86" t="s">
        <v>189</v>
      </c>
      <c r="M25" s="211"/>
      <c r="N25" s="84">
        <v>109850.63</v>
      </c>
      <c r="O25" s="84">
        <v>19904.419999999998</v>
      </c>
      <c r="P25" s="84">
        <v>109850.63</v>
      </c>
      <c r="Q25" s="84">
        <v>19904.419999999998</v>
      </c>
      <c r="R25" s="211"/>
      <c r="S25" s="86" t="s">
        <v>184</v>
      </c>
      <c r="T25" s="86" t="s">
        <v>184</v>
      </c>
      <c r="U25" s="86">
        <v>0</v>
      </c>
      <c r="V25" s="86" t="s">
        <v>192</v>
      </c>
      <c r="W25" s="86" t="s">
        <v>192</v>
      </c>
      <c r="X25" s="86" t="s">
        <v>192</v>
      </c>
      <c r="Y25" s="88" t="s">
        <v>193</v>
      </c>
      <c r="Z25" s="50" t="s">
        <v>255</v>
      </c>
    </row>
    <row r="26" spans="1:26" ht="23">
      <c r="A26" s="212"/>
      <c r="B26" s="213"/>
      <c r="C26" s="211"/>
      <c r="D26" s="211"/>
      <c r="E26" s="211"/>
      <c r="F26" s="211"/>
      <c r="G26" s="211"/>
      <c r="H26" s="213"/>
      <c r="I26" s="87" t="s">
        <v>256</v>
      </c>
      <c r="J26" s="87" t="s">
        <v>242</v>
      </c>
      <c r="K26" s="104" t="s">
        <v>189</v>
      </c>
      <c r="L26" s="86" t="s">
        <v>189</v>
      </c>
      <c r="M26" s="211"/>
      <c r="N26" s="84">
        <v>812099.07</v>
      </c>
      <c r="O26" s="84">
        <v>150948.59</v>
      </c>
      <c r="P26" s="84">
        <v>812099.07</v>
      </c>
      <c r="Q26" s="84">
        <v>150948.59</v>
      </c>
      <c r="R26" s="211"/>
      <c r="S26" s="86" t="s">
        <v>184</v>
      </c>
      <c r="T26" s="86" t="s">
        <v>184</v>
      </c>
      <c r="U26" s="86">
        <v>0</v>
      </c>
      <c r="V26" s="86" t="s">
        <v>192</v>
      </c>
      <c r="W26" s="86" t="s">
        <v>192</v>
      </c>
      <c r="X26" s="86" t="s">
        <v>192</v>
      </c>
      <c r="Y26" s="88" t="s">
        <v>193</v>
      </c>
      <c r="Z26" s="50" t="s">
        <v>257</v>
      </c>
    </row>
    <row r="27" spans="1:26" ht="80.5">
      <c r="A27" s="50" t="s">
        <v>182</v>
      </c>
      <c r="B27" s="86" t="s">
        <v>103</v>
      </c>
      <c r="C27" s="87" t="s">
        <v>183</v>
      </c>
      <c r="D27" s="87" t="s">
        <v>184</v>
      </c>
      <c r="E27" s="87" t="s">
        <v>185</v>
      </c>
      <c r="F27" s="87" t="s">
        <v>204</v>
      </c>
      <c r="G27" s="87" t="s">
        <v>258</v>
      </c>
      <c r="H27" s="86" t="s">
        <v>259</v>
      </c>
      <c r="I27" s="86" t="s">
        <v>189</v>
      </c>
      <c r="J27" s="86" t="s">
        <v>189</v>
      </c>
      <c r="K27" s="86" t="s">
        <v>189</v>
      </c>
      <c r="L27" s="86" t="s">
        <v>189</v>
      </c>
      <c r="M27" s="87" t="s">
        <v>260</v>
      </c>
      <c r="N27" s="84">
        <v>675083.14</v>
      </c>
      <c r="O27" s="84">
        <v>119132.32</v>
      </c>
      <c r="P27" s="84">
        <v>675083.14</v>
      </c>
      <c r="Q27" s="84">
        <v>119132.32</v>
      </c>
      <c r="R27" s="87" t="s">
        <v>238</v>
      </c>
      <c r="S27" s="86" t="s">
        <v>184</v>
      </c>
      <c r="T27" s="86" t="s">
        <v>184</v>
      </c>
      <c r="U27" s="86">
        <v>0</v>
      </c>
      <c r="V27" s="86" t="s">
        <v>192</v>
      </c>
      <c r="W27" s="86" t="s">
        <v>192</v>
      </c>
      <c r="X27" s="86" t="s">
        <v>192</v>
      </c>
      <c r="Y27" s="88" t="s">
        <v>222</v>
      </c>
      <c r="Z27" s="87" t="s">
        <v>261</v>
      </c>
    </row>
    <row r="28" spans="1:26" ht="78.75" customHeight="1">
      <c r="A28" s="50" t="s">
        <v>182</v>
      </c>
      <c r="B28" s="86" t="s">
        <v>103</v>
      </c>
      <c r="C28" s="87" t="s">
        <v>183</v>
      </c>
      <c r="D28" s="87" t="s">
        <v>184</v>
      </c>
      <c r="E28" s="87" t="s">
        <v>185</v>
      </c>
      <c r="F28" s="87" t="s">
        <v>186</v>
      </c>
      <c r="G28" s="87" t="s">
        <v>262</v>
      </c>
      <c r="H28" s="86" t="s">
        <v>263</v>
      </c>
      <c r="I28" s="86" t="s">
        <v>189</v>
      </c>
      <c r="J28" s="86" t="s">
        <v>189</v>
      </c>
      <c r="K28" s="86" t="s">
        <v>189</v>
      </c>
      <c r="L28" s="86" t="s">
        <v>189</v>
      </c>
      <c r="M28" s="87" t="s">
        <v>264</v>
      </c>
      <c r="N28" s="84">
        <v>686409.82</v>
      </c>
      <c r="O28" s="84">
        <v>121131.14</v>
      </c>
      <c r="P28" s="84">
        <v>686409.82</v>
      </c>
      <c r="Q28" s="84">
        <v>121131.14</v>
      </c>
      <c r="R28" s="87" t="s">
        <v>265</v>
      </c>
      <c r="S28" s="86" t="s">
        <v>184</v>
      </c>
      <c r="T28" s="86" t="s">
        <v>184</v>
      </c>
      <c r="U28" s="86">
        <v>0</v>
      </c>
      <c r="V28" s="86" t="s">
        <v>192</v>
      </c>
      <c r="W28" s="86" t="s">
        <v>184</v>
      </c>
      <c r="X28" s="86" t="s">
        <v>192</v>
      </c>
      <c r="Y28" s="88" t="s">
        <v>222</v>
      </c>
      <c r="Z28" s="87" t="s">
        <v>266</v>
      </c>
    </row>
    <row r="29" spans="1:26" ht="66" customHeight="1">
      <c r="A29" s="50" t="s">
        <v>182</v>
      </c>
      <c r="B29" s="86" t="s">
        <v>103</v>
      </c>
      <c r="C29" s="87" t="s">
        <v>183</v>
      </c>
      <c r="D29" s="87" t="s">
        <v>184</v>
      </c>
      <c r="E29" s="87" t="s">
        <v>185</v>
      </c>
      <c r="F29" s="87" t="s">
        <v>186</v>
      </c>
      <c r="G29" s="87" t="s">
        <v>267</v>
      </c>
      <c r="H29" s="86" t="s">
        <v>268</v>
      </c>
      <c r="I29" s="86" t="s">
        <v>189</v>
      </c>
      <c r="J29" s="86" t="s">
        <v>189</v>
      </c>
      <c r="K29" s="86" t="s">
        <v>189</v>
      </c>
      <c r="L29" s="86" t="s">
        <v>189</v>
      </c>
      <c r="M29" s="87" t="s">
        <v>269</v>
      </c>
      <c r="N29" s="84">
        <v>588137.16</v>
      </c>
      <c r="O29" s="84">
        <v>107142.61</v>
      </c>
      <c r="P29" s="84">
        <v>588137.16</v>
      </c>
      <c r="Q29" s="84">
        <v>107142.61</v>
      </c>
      <c r="R29" s="87" t="s">
        <v>227</v>
      </c>
      <c r="S29" s="86" t="s">
        <v>192</v>
      </c>
      <c r="T29" s="86" t="s">
        <v>184</v>
      </c>
      <c r="U29" s="86">
        <v>0</v>
      </c>
      <c r="V29" s="86" t="s">
        <v>192</v>
      </c>
      <c r="W29" s="86" t="s">
        <v>192</v>
      </c>
      <c r="X29" s="86" t="s">
        <v>192</v>
      </c>
      <c r="Y29" s="88" t="s">
        <v>193</v>
      </c>
      <c r="Z29" s="87" t="s">
        <v>270</v>
      </c>
    </row>
    <row r="30" spans="1:26" ht="194.25" customHeight="1">
      <c r="A30" s="50" t="s">
        <v>182</v>
      </c>
      <c r="B30" s="86" t="s">
        <v>103</v>
      </c>
      <c r="C30" s="87" t="s">
        <v>183</v>
      </c>
      <c r="D30" s="87" t="s">
        <v>184</v>
      </c>
      <c r="E30" s="87" t="s">
        <v>185</v>
      </c>
      <c r="F30" s="87" t="s">
        <v>204</v>
      </c>
      <c r="G30" s="87" t="s">
        <v>271</v>
      </c>
      <c r="H30" s="86" t="s">
        <v>242</v>
      </c>
      <c r="I30" s="86" t="s">
        <v>189</v>
      </c>
      <c r="J30" s="86" t="s">
        <v>189</v>
      </c>
      <c r="K30" s="86" t="s">
        <v>189</v>
      </c>
      <c r="L30" s="86" t="s">
        <v>189</v>
      </c>
      <c r="M30" s="87" t="s">
        <v>272</v>
      </c>
      <c r="N30" s="84">
        <v>947094.07</v>
      </c>
      <c r="O30" s="84">
        <v>173599.07</v>
      </c>
      <c r="P30" s="84">
        <v>947094.07</v>
      </c>
      <c r="Q30" s="84">
        <v>173599.07</v>
      </c>
      <c r="R30" s="87" t="s">
        <v>233</v>
      </c>
      <c r="S30" s="86" t="s">
        <v>184</v>
      </c>
      <c r="T30" s="86" t="s">
        <v>192</v>
      </c>
      <c r="U30" s="86">
        <v>2</v>
      </c>
      <c r="V30" s="86" t="s">
        <v>192</v>
      </c>
      <c r="W30" s="86" t="s">
        <v>184</v>
      </c>
      <c r="X30" s="86" t="s">
        <v>192</v>
      </c>
      <c r="Y30" s="88" t="s">
        <v>193</v>
      </c>
      <c r="Z30" s="87" t="s">
        <v>273</v>
      </c>
    </row>
    <row r="31" spans="1:26" ht="133.5" customHeight="1">
      <c r="A31" s="50" t="s">
        <v>182</v>
      </c>
      <c r="B31" s="86" t="s">
        <v>103</v>
      </c>
      <c r="C31" s="87" t="s">
        <v>183</v>
      </c>
      <c r="D31" s="87" t="s">
        <v>184</v>
      </c>
      <c r="E31" s="87" t="s">
        <v>185</v>
      </c>
      <c r="F31" s="87" t="s">
        <v>186</v>
      </c>
      <c r="G31" s="87" t="s">
        <v>274</v>
      </c>
      <c r="H31" s="86" t="s">
        <v>242</v>
      </c>
      <c r="I31" s="86" t="s">
        <v>189</v>
      </c>
      <c r="J31" s="86" t="s">
        <v>189</v>
      </c>
      <c r="K31" s="86" t="s">
        <v>189</v>
      </c>
      <c r="L31" s="86" t="s">
        <v>189</v>
      </c>
      <c r="M31" s="93" t="s">
        <v>275</v>
      </c>
      <c r="N31" s="84">
        <v>847398.14</v>
      </c>
      <c r="O31" s="84">
        <v>152599.66</v>
      </c>
      <c r="P31" s="84">
        <v>847398.14</v>
      </c>
      <c r="Q31" s="84">
        <v>152599.66</v>
      </c>
      <c r="R31" s="87" t="s">
        <v>276</v>
      </c>
      <c r="S31" s="86" t="s">
        <v>192</v>
      </c>
      <c r="T31" s="86" t="s">
        <v>184</v>
      </c>
      <c r="U31" s="86">
        <v>0</v>
      </c>
      <c r="V31" s="86" t="s">
        <v>192</v>
      </c>
      <c r="W31" s="86" t="s">
        <v>192</v>
      </c>
      <c r="X31" s="86" t="s">
        <v>192</v>
      </c>
      <c r="Y31" s="88" t="s">
        <v>222</v>
      </c>
      <c r="Z31" s="87" t="s">
        <v>277</v>
      </c>
    </row>
    <row r="32" spans="1:26" ht="68.25" customHeight="1">
      <c r="A32" s="50" t="s">
        <v>182</v>
      </c>
      <c r="B32" s="86" t="s">
        <v>103</v>
      </c>
      <c r="C32" s="87" t="s">
        <v>183</v>
      </c>
      <c r="D32" s="87" t="s">
        <v>184</v>
      </c>
      <c r="E32" s="87" t="s">
        <v>185</v>
      </c>
      <c r="F32" s="87" t="s">
        <v>186</v>
      </c>
      <c r="G32" s="87" t="s">
        <v>278</v>
      </c>
      <c r="H32" s="86" t="s">
        <v>242</v>
      </c>
      <c r="I32" s="86" t="s">
        <v>189</v>
      </c>
      <c r="J32" s="86" t="s">
        <v>189</v>
      </c>
      <c r="K32" s="86" t="s">
        <v>189</v>
      </c>
      <c r="L32" s="86" t="s">
        <v>189</v>
      </c>
      <c r="M32" s="87" t="s">
        <v>279</v>
      </c>
      <c r="N32" s="84">
        <v>495720</v>
      </c>
      <c r="O32" s="84">
        <v>87480</v>
      </c>
      <c r="P32" s="84">
        <v>495720</v>
      </c>
      <c r="Q32" s="84">
        <v>87480</v>
      </c>
      <c r="R32" s="87" t="s">
        <v>280</v>
      </c>
      <c r="S32" s="86" t="s">
        <v>184</v>
      </c>
      <c r="T32" s="86" t="s">
        <v>184</v>
      </c>
      <c r="U32" s="86">
        <v>0</v>
      </c>
      <c r="V32" s="86" t="s">
        <v>192</v>
      </c>
      <c r="W32" s="86" t="s">
        <v>184</v>
      </c>
      <c r="X32" s="86" t="s">
        <v>192</v>
      </c>
      <c r="Y32" s="88" t="s">
        <v>222</v>
      </c>
      <c r="Z32" s="87" t="s">
        <v>281</v>
      </c>
    </row>
    <row r="33" spans="1:26" ht="46">
      <c r="A33" s="50" t="s">
        <v>182</v>
      </c>
      <c r="B33" s="86" t="s">
        <v>103</v>
      </c>
      <c r="C33" s="87" t="s">
        <v>183</v>
      </c>
      <c r="D33" s="87" t="s">
        <v>184</v>
      </c>
      <c r="E33" s="87" t="s">
        <v>185</v>
      </c>
      <c r="F33" s="87" t="s">
        <v>186</v>
      </c>
      <c r="G33" s="87" t="s">
        <v>282</v>
      </c>
      <c r="H33" s="86" t="s">
        <v>283</v>
      </c>
      <c r="I33" s="86" t="s">
        <v>189</v>
      </c>
      <c r="J33" s="86" t="s">
        <v>189</v>
      </c>
      <c r="K33" s="86" t="s">
        <v>189</v>
      </c>
      <c r="L33" s="86" t="s">
        <v>189</v>
      </c>
      <c r="M33" s="87" t="s">
        <v>284</v>
      </c>
      <c r="N33" s="84">
        <v>598187.23</v>
      </c>
      <c r="O33" s="84">
        <v>411962.72</v>
      </c>
      <c r="P33" s="84">
        <v>598187.23</v>
      </c>
      <c r="Q33" s="84">
        <v>411962.72</v>
      </c>
      <c r="R33" s="87" t="s">
        <v>285</v>
      </c>
      <c r="S33" s="86" t="s">
        <v>184</v>
      </c>
      <c r="T33" s="86" t="s">
        <v>184</v>
      </c>
      <c r="U33" s="86">
        <v>0</v>
      </c>
      <c r="V33" s="86" t="s">
        <v>192</v>
      </c>
      <c r="W33" s="86" t="s">
        <v>184</v>
      </c>
      <c r="X33" s="86" t="s">
        <v>192</v>
      </c>
      <c r="Y33" s="88" t="s">
        <v>222</v>
      </c>
      <c r="Z33" s="50" t="s">
        <v>285</v>
      </c>
    </row>
    <row r="34" spans="1:26" ht="94.5" customHeight="1">
      <c r="A34" s="50" t="s">
        <v>182</v>
      </c>
      <c r="B34" s="86" t="s">
        <v>103</v>
      </c>
      <c r="C34" s="87" t="s">
        <v>183</v>
      </c>
      <c r="D34" s="87" t="s">
        <v>184</v>
      </c>
      <c r="E34" s="87" t="s">
        <v>185</v>
      </c>
      <c r="F34" s="87" t="s">
        <v>186</v>
      </c>
      <c r="G34" s="87" t="s">
        <v>286</v>
      </c>
      <c r="H34" s="86" t="s">
        <v>287</v>
      </c>
      <c r="I34" s="86" t="s">
        <v>189</v>
      </c>
      <c r="J34" s="86" t="s">
        <v>189</v>
      </c>
      <c r="K34" s="86" t="s">
        <v>189</v>
      </c>
      <c r="L34" s="86" t="s">
        <v>189</v>
      </c>
      <c r="M34" s="87" t="s">
        <v>288</v>
      </c>
      <c r="N34" s="84">
        <v>498468.27</v>
      </c>
      <c r="O34" s="84">
        <v>288014.46999999997</v>
      </c>
      <c r="P34" s="84">
        <v>498468.27</v>
      </c>
      <c r="Q34" s="84">
        <v>288014.46999999997</v>
      </c>
      <c r="R34" s="87" t="s">
        <v>238</v>
      </c>
      <c r="S34" s="86" t="s">
        <v>184</v>
      </c>
      <c r="T34" s="86" t="s">
        <v>184</v>
      </c>
      <c r="U34" s="86">
        <v>0</v>
      </c>
      <c r="V34" s="86" t="s">
        <v>192</v>
      </c>
      <c r="W34" s="86" t="s">
        <v>192</v>
      </c>
      <c r="X34" s="86" t="s">
        <v>192</v>
      </c>
      <c r="Y34" s="88" t="s">
        <v>222</v>
      </c>
      <c r="Z34" s="87" t="s">
        <v>289</v>
      </c>
    </row>
    <row r="35" spans="1:26" ht="99" customHeight="1">
      <c r="A35" s="50" t="s">
        <v>182</v>
      </c>
      <c r="B35" s="86" t="s">
        <v>103</v>
      </c>
      <c r="C35" s="87" t="s">
        <v>183</v>
      </c>
      <c r="D35" s="87" t="s">
        <v>184</v>
      </c>
      <c r="E35" s="87" t="s">
        <v>185</v>
      </c>
      <c r="F35" s="87" t="s">
        <v>290</v>
      </c>
      <c r="G35" s="87" t="s">
        <v>291</v>
      </c>
      <c r="H35" s="86" t="s">
        <v>242</v>
      </c>
      <c r="I35" s="86" t="s">
        <v>189</v>
      </c>
      <c r="J35" s="86" t="s">
        <v>189</v>
      </c>
      <c r="K35" s="86" t="s">
        <v>189</v>
      </c>
      <c r="L35" s="86" t="s">
        <v>189</v>
      </c>
      <c r="M35" s="87" t="s">
        <v>292</v>
      </c>
      <c r="N35" s="84">
        <v>565308.46</v>
      </c>
      <c r="O35" s="84">
        <v>101800.89</v>
      </c>
      <c r="P35" s="84">
        <v>565308.46</v>
      </c>
      <c r="Q35" s="84">
        <v>101800.89</v>
      </c>
      <c r="R35" s="87" t="s">
        <v>238</v>
      </c>
      <c r="S35" s="86" t="s">
        <v>184</v>
      </c>
      <c r="T35" s="86" t="s">
        <v>184</v>
      </c>
      <c r="U35" s="86">
        <v>0</v>
      </c>
      <c r="V35" s="86" t="s">
        <v>192</v>
      </c>
      <c r="W35" s="86" t="s">
        <v>192</v>
      </c>
      <c r="X35" s="86" t="s">
        <v>192</v>
      </c>
      <c r="Y35" s="88" t="s">
        <v>222</v>
      </c>
      <c r="Z35" s="87" t="s">
        <v>293</v>
      </c>
    </row>
    <row r="36" spans="1:26" ht="57.5">
      <c r="A36" s="50" t="s">
        <v>182</v>
      </c>
      <c r="B36" s="86" t="s">
        <v>103</v>
      </c>
      <c r="C36" s="87" t="s">
        <v>183</v>
      </c>
      <c r="D36" s="87" t="s">
        <v>184</v>
      </c>
      <c r="E36" s="87" t="s">
        <v>185</v>
      </c>
      <c r="F36" s="87" t="s">
        <v>290</v>
      </c>
      <c r="G36" s="87" t="s">
        <v>294</v>
      </c>
      <c r="H36" s="86" t="s">
        <v>295</v>
      </c>
      <c r="I36" s="86" t="s">
        <v>189</v>
      </c>
      <c r="J36" s="86" t="s">
        <v>189</v>
      </c>
      <c r="K36" s="86" t="s">
        <v>189</v>
      </c>
      <c r="L36" s="86" t="s">
        <v>189</v>
      </c>
      <c r="M36" s="87" t="s">
        <v>296</v>
      </c>
      <c r="N36" s="84">
        <v>697858.81</v>
      </c>
      <c r="O36" s="84">
        <v>140271.67000000001</v>
      </c>
      <c r="P36" s="84">
        <v>697858.81</v>
      </c>
      <c r="Q36" s="84">
        <v>140271.67000000001</v>
      </c>
      <c r="R36" s="87" t="s">
        <v>238</v>
      </c>
      <c r="S36" s="86" t="s">
        <v>184</v>
      </c>
      <c r="T36" s="86" t="s">
        <v>184</v>
      </c>
      <c r="U36" s="86">
        <v>0</v>
      </c>
      <c r="V36" s="86" t="s">
        <v>192</v>
      </c>
      <c r="W36" s="86" t="s">
        <v>192</v>
      </c>
      <c r="X36" s="86" t="s">
        <v>192</v>
      </c>
      <c r="Y36" s="88" t="s">
        <v>222</v>
      </c>
      <c r="Z36" s="87" t="s">
        <v>297</v>
      </c>
    </row>
    <row r="37" spans="1:26" ht="130.5" customHeight="1">
      <c r="A37" s="50" t="s">
        <v>182</v>
      </c>
      <c r="B37" s="86" t="s">
        <v>103</v>
      </c>
      <c r="C37" s="87" t="s">
        <v>183</v>
      </c>
      <c r="D37" s="87" t="s">
        <v>184</v>
      </c>
      <c r="E37" s="87" t="s">
        <v>185</v>
      </c>
      <c r="F37" s="87" t="s">
        <v>290</v>
      </c>
      <c r="G37" s="87" t="s">
        <v>298</v>
      </c>
      <c r="H37" s="86" t="s">
        <v>295</v>
      </c>
      <c r="I37" s="86" t="s">
        <v>189</v>
      </c>
      <c r="J37" s="86" t="s">
        <v>189</v>
      </c>
      <c r="K37" s="86" t="s">
        <v>189</v>
      </c>
      <c r="L37" s="86" t="s">
        <v>189</v>
      </c>
      <c r="M37" s="87" t="s">
        <v>299</v>
      </c>
      <c r="N37" s="84">
        <v>696881</v>
      </c>
      <c r="O37" s="84">
        <v>190635.6</v>
      </c>
      <c r="P37" s="84">
        <v>696881</v>
      </c>
      <c r="Q37" s="84">
        <v>190635.6</v>
      </c>
      <c r="R37" s="87" t="s">
        <v>280</v>
      </c>
      <c r="S37" s="86" t="s">
        <v>184</v>
      </c>
      <c r="T37" s="86" t="s">
        <v>184</v>
      </c>
      <c r="U37" s="86">
        <v>0</v>
      </c>
      <c r="V37" s="86" t="s">
        <v>192</v>
      </c>
      <c r="W37" s="86" t="s">
        <v>184</v>
      </c>
      <c r="X37" s="86" t="s">
        <v>192</v>
      </c>
      <c r="Y37" s="88" t="s">
        <v>222</v>
      </c>
      <c r="Z37" s="87" t="s">
        <v>300</v>
      </c>
    </row>
    <row r="38" spans="1:26" ht="69" customHeight="1">
      <c r="A38" s="50" t="s">
        <v>182</v>
      </c>
      <c r="B38" s="86" t="s">
        <v>103</v>
      </c>
      <c r="C38" s="87" t="s">
        <v>183</v>
      </c>
      <c r="D38" s="87" t="s">
        <v>184</v>
      </c>
      <c r="E38" s="87" t="s">
        <v>185</v>
      </c>
      <c r="F38" s="87" t="s">
        <v>290</v>
      </c>
      <c r="G38" s="87" t="s">
        <v>301</v>
      </c>
      <c r="H38" s="86" t="s">
        <v>302</v>
      </c>
      <c r="I38" s="86" t="s">
        <v>189</v>
      </c>
      <c r="J38" s="86" t="s">
        <v>189</v>
      </c>
      <c r="K38" s="86" t="s">
        <v>189</v>
      </c>
      <c r="L38" s="86" t="s">
        <v>189</v>
      </c>
      <c r="M38" s="87" t="s">
        <v>303</v>
      </c>
      <c r="N38" s="94">
        <v>272606.06</v>
      </c>
      <c r="O38" s="84">
        <v>83424.5</v>
      </c>
      <c r="P38" s="94">
        <v>272606.06</v>
      </c>
      <c r="Q38" s="84">
        <v>83424.5</v>
      </c>
      <c r="R38" s="87" t="s">
        <v>238</v>
      </c>
      <c r="S38" s="86" t="s">
        <v>184</v>
      </c>
      <c r="T38" s="86" t="s">
        <v>184</v>
      </c>
      <c r="U38" s="86">
        <v>0</v>
      </c>
      <c r="V38" s="86" t="s">
        <v>192</v>
      </c>
      <c r="W38" s="86" t="s">
        <v>192</v>
      </c>
      <c r="X38" s="86" t="s">
        <v>192</v>
      </c>
      <c r="Y38" s="88" t="s">
        <v>222</v>
      </c>
      <c r="Z38" s="87" t="s">
        <v>304</v>
      </c>
    </row>
    <row r="39" spans="1:26" ht="46">
      <c r="A39" s="50" t="s">
        <v>182</v>
      </c>
      <c r="B39" s="86" t="s">
        <v>103</v>
      </c>
      <c r="C39" s="87" t="s">
        <v>183</v>
      </c>
      <c r="D39" s="87" t="s">
        <v>184</v>
      </c>
      <c r="E39" s="87" t="s">
        <v>185</v>
      </c>
      <c r="F39" s="87" t="s">
        <v>186</v>
      </c>
      <c r="G39" s="87" t="s">
        <v>305</v>
      </c>
      <c r="H39" s="86" t="s">
        <v>306</v>
      </c>
      <c r="I39" s="86" t="s">
        <v>189</v>
      </c>
      <c r="J39" s="86" t="s">
        <v>189</v>
      </c>
      <c r="K39" s="86" t="s">
        <v>189</v>
      </c>
      <c r="L39" s="86" t="s">
        <v>189</v>
      </c>
      <c r="M39" s="87" t="s">
        <v>307</v>
      </c>
      <c r="N39" s="84">
        <v>350264.32000000001</v>
      </c>
      <c r="O39" s="84">
        <v>61811.35</v>
      </c>
      <c r="P39" s="84">
        <v>350264.32000000001</v>
      </c>
      <c r="Q39" s="84">
        <v>61811.35</v>
      </c>
      <c r="R39" s="87" t="s">
        <v>280</v>
      </c>
      <c r="S39" s="86" t="s">
        <v>184</v>
      </c>
      <c r="T39" s="86" t="s">
        <v>184</v>
      </c>
      <c r="U39" s="86"/>
      <c r="V39" s="86" t="s">
        <v>192</v>
      </c>
      <c r="W39" s="86" t="s">
        <v>184</v>
      </c>
      <c r="X39" s="86" t="s">
        <v>192</v>
      </c>
      <c r="Y39" s="88" t="s">
        <v>222</v>
      </c>
      <c r="Z39" s="87" t="s">
        <v>308</v>
      </c>
    </row>
    <row r="40" spans="1:26" ht="115.5" customHeight="1">
      <c r="A40" s="50" t="s">
        <v>182</v>
      </c>
      <c r="B40" s="86" t="s">
        <v>103</v>
      </c>
      <c r="C40" s="87" t="s">
        <v>183</v>
      </c>
      <c r="D40" s="87" t="s">
        <v>184</v>
      </c>
      <c r="E40" s="87" t="s">
        <v>185</v>
      </c>
      <c r="F40" s="87" t="s">
        <v>290</v>
      </c>
      <c r="G40" s="87" t="s">
        <v>309</v>
      </c>
      <c r="H40" s="86" t="s">
        <v>254</v>
      </c>
      <c r="I40" s="86" t="s">
        <v>189</v>
      </c>
      <c r="J40" s="86" t="s">
        <v>189</v>
      </c>
      <c r="K40" s="86" t="s">
        <v>189</v>
      </c>
      <c r="L40" s="86" t="s">
        <v>189</v>
      </c>
      <c r="M40" s="87" t="s">
        <v>310</v>
      </c>
      <c r="N40" s="94">
        <v>299093.62</v>
      </c>
      <c r="O40" s="94">
        <v>54183.65</v>
      </c>
      <c r="P40" s="94">
        <v>299093.62</v>
      </c>
      <c r="Q40" s="94">
        <v>54183.65</v>
      </c>
      <c r="R40" s="87" t="s">
        <v>227</v>
      </c>
      <c r="S40" s="86" t="s">
        <v>192</v>
      </c>
      <c r="T40" s="86" t="s">
        <v>184</v>
      </c>
      <c r="U40" s="86">
        <v>0</v>
      </c>
      <c r="V40" s="86" t="s">
        <v>192</v>
      </c>
      <c r="W40" s="86" t="s">
        <v>192</v>
      </c>
      <c r="X40" s="86" t="s">
        <v>192</v>
      </c>
      <c r="Y40" s="88" t="s">
        <v>222</v>
      </c>
      <c r="Z40" s="87" t="s">
        <v>311</v>
      </c>
    </row>
    <row r="41" spans="1:26" ht="71.25" customHeight="1">
      <c r="A41" s="50" t="s">
        <v>182</v>
      </c>
      <c r="B41" s="86" t="s">
        <v>103</v>
      </c>
      <c r="C41" s="87" t="s">
        <v>183</v>
      </c>
      <c r="D41" s="87" t="s">
        <v>184</v>
      </c>
      <c r="E41" s="87" t="s">
        <v>185</v>
      </c>
      <c r="F41" s="87" t="s">
        <v>186</v>
      </c>
      <c r="G41" s="87" t="s">
        <v>312</v>
      </c>
      <c r="H41" s="86" t="s">
        <v>313</v>
      </c>
      <c r="I41" s="86" t="s">
        <v>189</v>
      </c>
      <c r="J41" s="86" t="s">
        <v>189</v>
      </c>
      <c r="K41" s="86" t="s">
        <v>189</v>
      </c>
      <c r="L41" s="86" t="s">
        <v>189</v>
      </c>
      <c r="M41" s="87" t="s">
        <v>314</v>
      </c>
      <c r="N41" s="94">
        <v>398792.96000000002</v>
      </c>
      <c r="O41" s="84">
        <v>143043.03</v>
      </c>
      <c r="P41" s="94">
        <v>398792.96000000002</v>
      </c>
      <c r="Q41" s="84">
        <v>143043.03</v>
      </c>
      <c r="R41" s="87" t="s">
        <v>280</v>
      </c>
      <c r="S41" s="86" t="s">
        <v>184</v>
      </c>
      <c r="T41" s="86" t="s">
        <v>192</v>
      </c>
      <c r="U41" s="86">
        <v>5</v>
      </c>
      <c r="V41" s="86" t="s">
        <v>192</v>
      </c>
      <c r="W41" s="86" t="s">
        <v>184</v>
      </c>
      <c r="X41" s="86" t="s">
        <v>192</v>
      </c>
      <c r="Y41" s="88" t="s">
        <v>222</v>
      </c>
      <c r="Z41" s="87" t="s">
        <v>315</v>
      </c>
    </row>
    <row r="42" spans="1:26" ht="46">
      <c r="A42" s="50" t="s">
        <v>182</v>
      </c>
      <c r="B42" s="86" t="s">
        <v>103</v>
      </c>
      <c r="C42" s="87" t="s">
        <v>183</v>
      </c>
      <c r="D42" s="87" t="s">
        <v>184</v>
      </c>
      <c r="E42" s="87" t="s">
        <v>185</v>
      </c>
      <c r="F42" s="87" t="s">
        <v>186</v>
      </c>
      <c r="G42" s="87" t="s">
        <v>316</v>
      </c>
      <c r="H42" s="86" t="s">
        <v>317</v>
      </c>
      <c r="I42" s="86" t="s">
        <v>189</v>
      </c>
      <c r="J42" s="86" t="s">
        <v>189</v>
      </c>
      <c r="K42" s="86" t="s">
        <v>189</v>
      </c>
      <c r="L42" s="86" t="s">
        <v>189</v>
      </c>
      <c r="M42" s="87" t="s">
        <v>318</v>
      </c>
      <c r="N42" s="94">
        <v>299093.62</v>
      </c>
      <c r="O42" s="94">
        <v>56016.38</v>
      </c>
      <c r="P42" s="94">
        <v>299093.62</v>
      </c>
      <c r="Q42" s="94">
        <v>56016.38</v>
      </c>
      <c r="R42" s="87" t="s">
        <v>280</v>
      </c>
      <c r="S42" s="86" t="s">
        <v>184</v>
      </c>
      <c r="T42" s="86" t="s">
        <v>192</v>
      </c>
      <c r="U42" s="86">
        <v>1</v>
      </c>
      <c r="V42" s="86" t="s">
        <v>192</v>
      </c>
      <c r="W42" s="86" t="s">
        <v>184</v>
      </c>
      <c r="X42" s="86" t="s">
        <v>192</v>
      </c>
      <c r="Y42" s="88" t="s">
        <v>222</v>
      </c>
      <c r="Z42" s="87" t="s">
        <v>319</v>
      </c>
    </row>
    <row r="43" spans="1:26" ht="59.25" customHeight="1">
      <c r="A43" s="50" t="s">
        <v>182</v>
      </c>
      <c r="B43" s="86" t="s">
        <v>103</v>
      </c>
      <c r="C43" s="87" t="s">
        <v>183</v>
      </c>
      <c r="D43" s="87" t="s">
        <v>184</v>
      </c>
      <c r="E43" s="87" t="s">
        <v>185</v>
      </c>
      <c r="F43" s="87" t="s">
        <v>204</v>
      </c>
      <c r="G43" s="87" t="s">
        <v>320</v>
      </c>
      <c r="H43" s="86" t="s">
        <v>321</v>
      </c>
      <c r="I43" s="86" t="s">
        <v>189</v>
      </c>
      <c r="J43" s="86" t="s">
        <v>189</v>
      </c>
      <c r="K43" s="86" t="s">
        <v>189</v>
      </c>
      <c r="L43" s="86" t="s">
        <v>189</v>
      </c>
      <c r="M43" s="87" t="s">
        <v>322</v>
      </c>
      <c r="N43" s="94">
        <v>251376.45</v>
      </c>
      <c r="O43" s="94">
        <v>44360.55</v>
      </c>
      <c r="P43" s="94">
        <v>251376.45</v>
      </c>
      <c r="Q43" s="94">
        <v>44360.55</v>
      </c>
      <c r="R43" s="87" t="s">
        <v>280</v>
      </c>
      <c r="S43" s="86" t="s">
        <v>184</v>
      </c>
      <c r="T43" s="86" t="s">
        <v>192</v>
      </c>
      <c r="U43" s="86">
        <v>2</v>
      </c>
      <c r="V43" s="86" t="s">
        <v>192</v>
      </c>
      <c r="W43" s="86" t="s">
        <v>184</v>
      </c>
      <c r="X43" s="86" t="s">
        <v>192</v>
      </c>
      <c r="Y43" s="88" t="s">
        <v>222</v>
      </c>
      <c r="Z43" s="87" t="s">
        <v>323</v>
      </c>
    </row>
    <row r="44" spans="1:26" ht="93.75" customHeight="1">
      <c r="A44" s="50" t="s">
        <v>182</v>
      </c>
      <c r="B44" s="86" t="s">
        <v>103</v>
      </c>
      <c r="C44" s="87" t="s">
        <v>183</v>
      </c>
      <c r="D44" s="87" t="s">
        <v>184</v>
      </c>
      <c r="E44" s="87" t="s">
        <v>324</v>
      </c>
      <c r="F44" s="87" t="s">
        <v>325</v>
      </c>
      <c r="G44" s="87" t="s">
        <v>326</v>
      </c>
      <c r="H44" s="86" t="s">
        <v>295</v>
      </c>
      <c r="I44" s="86" t="s">
        <v>189</v>
      </c>
      <c r="J44" s="86" t="s">
        <v>189</v>
      </c>
      <c r="K44" s="86" t="s">
        <v>189</v>
      </c>
      <c r="L44" s="86" t="s">
        <v>189</v>
      </c>
      <c r="M44" s="87" t="s">
        <v>327</v>
      </c>
      <c r="N44" s="94">
        <v>12921.69</v>
      </c>
      <c r="O44" s="94">
        <v>2280.3000000000002</v>
      </c>
      <c r="P44" s="94">
        <v>12921.69</v>
      </c>
      <c r="Q44" s="94">
        <v>2280.3000000000002</v>
      </c>
      <c r="R44" s="87" t="s">
        <v>328</v>
      </c>
      <c r="S44" s="86" t="s">
        <v>184</v>
      </c>
      <c r="T44" s="86" t="s">
        <v>184</v>
      </c>
      <c r="U44" s="86">
        <v>0</v>
      </c>
      <c r="V44" s="86" t="s">
        <v>192</v>
      </c>
      <c r="W44" s="86" t="s">
        <v>192</v>
      </c>
      <c r="X44" s="86" t="s">
        <v>192</v>
      </c>
      <c r="Y44" s="88" t="s">
        <v>222</v>
      </c>
      <c r="Z44" s="87" t="s">
        <v>329</v>
      </c>
    </row>
    <row r="45" spans="1:26" ht="73.5" customHeight="1">
      <c r="A45" s="50" t="s">
        <v>182</v>
      </c>
      <c r="B45" s="86" t="s">
        <v>103</v>
      </c>
      <c r="C45" s="87" t="s">
        <v>183</v>
      </c>
      <c r="D45" s="87" t="s">
        <v>184</v>
      </c>
      <c r="E45" s="87" t="s">
        <v>324</v>
      </c>
      <c r="F45" s="87" t="s">
        <v>325</v>
      </c>
      <c r="G45" s="87" t="s">
        <v>330</v>
      </c>
      <c r="H45" s="86" t="s">
        <v>331</v>
      </c>
      <c r="I45" s="86" t="s">
        <v>189</v>
      </c>
      <c r="J45" s="86" t="s">
        <v>189</v>
      </c>
      <c r="K45" s="86" t="s">
        <v>189</v>
      </c>
      <c r="L45" s="86" t="s">
        <v>189</v>
      </c>
      <c r="M45" s="87" t="s">
        <v>332</v>
      </c>
      <c r="N45" s="94">
        <v>21770.92</v>
      </c>
      <c r="O45" s="94">
        <v>3841.93</v>
      </c>
      <c r="P45" s="94">
        <v>21770.92</v>
      </c>
      <c r="Q45" s="94">
        <v>3841.93</v>
      </c>
      <c r="R45" s="87" t="s">
        <v>328</v>
      </c>
      <c r="S45" s="86" t="s">
        <v>184</v>
      </c>
      <c r="T45" s="86" t="s">
        <v>184</v>
      </c>
      <c r="U45" s="86">
        <v>0</v>
      </c>
      <c r="V45" s="86" t="s">
        <v>192</v>
      </c>
      <c r="W45" s="86" t="s">
        <v>192</v>
      </c>
      <c r="X45" s="86" t="s">
        <v>192</v>
      </c>
      <c r="Y45" s="88" t="s">
        <v>222</v>
      </c>
      <c r="Z45" s="87" t="s">
        <v>333</v>
      </c>
    </row>
    <row r="46" spans="1:26" ht="87.75" customHeight="1">
      <c r="A46" s="50" t="s">
        <v>182</v>
      </c>
      <c r="B46" s="86" t="s">
        <v>103</v>
      </c>
      <c r="C46" s="87" t="s">
        <v>183</v>
      </c>
      <c r="D46" s="87" t="s">
        <v>184</v>
      </c>
      <c r="E46" s="87" t="s">
        <v>324</v>
      </c>
      <c r="F46" s="87" t="s">
        <v>334</v>
      </c>
      <c r="G46" s="87" t="s">
        <v>335</v>
      </c>
      <c r="H46" s="86" t="s">
        <v>306</v>
      </c>
      <c r="I46" s="86" t="s">
        <v>189</v>
      </c>
      <c r="J46" s="86" t="s">
        <v>189</v>
      </c>
      <c r="K46" s="86" t="s">
        <v>189</v>
      </c>
      <c r="L46" s="86" t="s">
        <v>189</v>
      </c>
      <c r="M46" s="87" t="s">
        <v>336</v>
      </c>
      <c r="N46" s="94">
        <v>11582.72</v>
      </c>
      <c r="O46" s="94">
        <v>6042.71</v>
      </c>
      <c r="P46" s="94">
        <v>11582.72</v>
      </c>
      <c r="Q46" s="94">
        <v>6042.71</v>
      </c>
      <c r="R46" s="87" t="s">
        <v>337</v>
      </c>
      <c r="S46" s="86" t="s">
        <v>184</v>
      </c>
      <c r="T46" s="86" t="s">
        <v>184</v>
      </c>
      <c r="U46" s="86">
        <v>0</v>
      </c>
      <c r="V46" s="86" t="s">
        <v>184</v>
      </c>
      <c r="W46" s="86" t="s">
        <v>192</v>
      </c>
      <c r="X46" s="86" t="s">
        <v>192</v>
      </c>
      <c r="Y46" s="88" t="s">
        <v>222</v>
      </c>
      <c r="Z46" s="87" t="s">
        <v>338</v>
      </c>
    </row>
    <row r="47" spans="1:26" ht="143.25" customHeight="1">
      <c r="A47" s="50" t="s">
        <v>182</v>
      </c>
      <c r="B47" s="86" t="s">
        <v>103</v>
      </c>
      <c r="C47" s="87" t="s">
        <v>183</v>
      </c>
      <c r="D47" s="87" t="s">
        <v>184</v>
      </c>
      <c r="E47" s="87" t="s">
        <v>324</v>
      </c>
      <c r="F47" s="87" t="s">
        <v>334</v>
      </c>
      <c r="G47" s="87" t="s">
        <v>339</v>
      </c>
      <c r="H47" s="86" t="s">
        <v>242</v>
      </c>
      <c r="I47" s="86" t="s">
        <v>189</v>
      </c>
      <c r="J47" s="86" t="s">
        <v>189</v>
      </c>
      <c r="K47" s="86" t="s">
        <v>189</v>
      </c>
      <c r="L47" s="86" t="s">
        <v>189</v>
      </c>
      <c r="M47" s="87" t="s">
        <v>340</v>
      </c>
      <c r="N47" s="94">
        <v>45060.2</v>
      </c>
      <c r="O47" s="94">
        <v>7951.8</v>
      </c>
      <c r="P47" s="94">
        <v>45060.2</v>
      </c>
      <c r="Q47" s="94">
        <v>7951.8</v>
      </c>
      <c r="R47" s="87" t="s">
        <v>328</v>
      </c>
      <c r="S47" s="86" t="s">
        <v>184</v>
      </c>
      <c r="T47" s="86" t="s">
        <v>184</v>
      </c>
      <c r="U47" s="86">
        <v>0</v>
      </c>
      <c r="V47" s="86" t="s">
        <v>192</v>
      </c>
      <c r="W47" s="86" t="s">
        <v>192</v>
      </c>
      <c r="X47" s="86" t="s">
        <v>192</v>
      </c>
      <c r="Y47" s="88" t="s">
        <v>222</v>
      </c>
      <c r="Z47" s="87" t="s">
        <v>341</v>
      </c>
    </row>
    <row r="48" spans="1:26" ht="46">
      <c r="A48" s="50" t="s">
        <v>182</v>
      </c>
      <c r="B48" s="86" t="s">
        <v>103</v>
      </c>
      <c r="C48" s="87" t="s">
        <v>183</v>
      </c>
      <c r="D48" s="87" t="s">
        <v>184</v>
      </c>
      <c r="E48" s="87" t="s">
        <v>324</v>
      </c>
      <c r="F48" s="87" t="s">
        <v>334</v>
      </c>
      <c r="G48" s="87" t="s">
        <v>342</v>
      </c>
      <c r="H48" s="86" t="s">
        <v>242</v>
      </c>
      <c r="I48" s="86" t="s">
        <v>189</v>
      </c>
      <c r="J48" s="86" t="s">
        <v>189</v>
      </c>
      <c r="K48" s="86" t="s">
        <v>189</v>
      </c>
      <c r="L48" s="86" t="s">
        <v>189</v>
      </c>
      <c r="M48" s="87" t="s">
        <v>343</v>
      </c>
      <c r="N48" s="94">
        <v>49636.09</v>
      </c>
      <c r="O48" s="94">
        <v>8759.31</v>
      </c>
      <c r="P48" s="94">
        <v>49636.09</v>
      </c>
      <c r="Q48" s="94">
        <v>8759.31</v>
      </c>
      <c r="R48" s="87" t="s">
        <v>337</v>
      </c>
      <c r="S48" s="86" t="s">
        <v>184</v>
      </c>
      <c r="T48" s="86" t="s">
        <v>184</v>
      </c>
      <c r="U48" s="86">
        <v>0</v>
      </c>
      <c r="V48" s="86" t="s">
        <v>184</v>
      </c>
      <c r="W48" s="86" t="s">
        <v>192</v>
      </c>
      <c r="X48" s="86" t="s">
        <v>192</v>
      </c>
      <c r="Y48" s="88" t="s">
        <v>222</v>
      </c>
      <c r="Z48" s="87" t="s">
        <v>344</v>
      </c>
    </row>
    <row r="49" spans="1:26" ht="84.75" customHeight="1">
      <c r="A49" s="50" t="s">
        <v>182</v>
      </c>
      <c r="B49" s="86" t="s">
        <v>103</v>
      </c>
      <c r="C49" s="87" t="s">
        <v>183</v>
      </c>
      <c r="D49" s="87" t="s">
        <v>184</v>
      </c>
      <c r="E49" s="87" t="s">
        <v>324</v>
      </c>
      <c r="F49" s="87" t="s">
        <v>345</v>
      </c>
      <c r="G49" s="87" t="s">
        <v>346</v>
      </c>
      <c r="H49" s="86" t="s">
        <v>242</v>
      </c>
      <c r="I49" s="86" t="s">
        <v>189</v>
      </c>
      <c r="J49" s="86" t="s">
        <v>189</v>
      </c>
      <c r="K49" s="86" t="s">
        <v>189</v>
      </c>
      <c r="L49" s="86" t="s">
        <v>189</v>
      </c>
      <c r="M49" s="87" t="s">
        <v>347</v>
      </c>
      <c r="N49" s="94">
        <v>47753.96</v>
      </c>
      <c r="O49" s="94">
        <v>8427.17</v>
      </c>
      <c r="P49" s="94">
        <v>47753.96</v>
      </c>
      <c r="Q49" s="94">
        <v>8427.17</v>
      </c>
      <c r="R49" s="87" t="s">
        <v>337</v>
      </c>
      <c r="S49" s="86" t="s">
        <v>184</v>
      </c>
      <c r="T49" s="86" t="s">
        <v>184</v>
      </c>
      <c r="U49" s="86">
        <v>0</v>
      </c>
      <c r="V49" s="86" t="s">
        <v>348</v>
      </c>
      <c r="W49" s="86" t="s">
        <v>349</v>
      </c>
      <c r="X49" s="86" t="s">
        <v>192</v>
      </c>
      <c r="Y49" s="88" t="s">
        <v>222</v>
      </c>
      <c r="Z49" s="87" t="s">
        <v>350</v>
      </c>
    </row>
    <row r="50" spans="1:26" ht="57.5">
      <c r="A50" s="50" t="s">
        <v>182</v>
      </c>
      <c r="B50" s="86" t="s">
        <v>103</v>
      </c>
      <c r="C50" s="87" t="s">
        <v>183</v>
      </c>
      <c r="D50" s="87" t="s">
        <v>184</v>
      </c>
      <c r="E50" s="87" t="s">
        <v>324</v>
      </c>
      <c r="F50" s="87" t="s">
        <v>345</v>
      </c>
      <c r="G50" s="87" t="s">
        <v>351</v>
      </c>
      <c r="H50" s="86" t="s">
        <v>352</v>
      </c>
      <c r="I50" s="86" t="s">
        <v>189</v>
      </c>
      <c r="J50" s="86" t="s">
        <v>189</v>
      </c>
      <c r="K50" s="86" t="s">
        <v>189</v>
      </c>
      <c r="L50" s="86" t="s">
        <v>189</v>
      </c>
      <c r="M50" s="87" t="s">
        <v>353</v>
      </c>
      <c r="N50" s="94">
        <v>47896.9</v>
      </c>
      <c r="O50" s="94">
        <v>8452.4</v>
      </c>
      <c r="P50" s="94">
        <v>47896.9</v>
      </c>
      <c r="Q50" s="94">
        <v>8452.4</v>
      </c>
      <c r="R50" s="87" t="s">
        <v>328</v>
      </c>
      <c r="S50" s="86" t="s">
        <v>184</v>
      </c>
      <c r="T50" s="86" t="s">
        <v>184</v>
      </c>
      <c r="U50" s="86">
        <v>0</v>
      </c>
      <c r="V50" s="86" t="s">
        <v>192</v>
      </c>
      <c r="W50" s="86" t="s">
        <v>192</v>
      </c>
      <c r="X50" s="86" t="s">
        <v>192</v>
      </c>
      <c r="Y50" s="88" t="s">
        <v>222</v>
      </c>
      <c r="Z50" s="87" t="s">
        <v>354</v>
      </c>
    </row>
    <row r="51" spans="1:26" ht="92.25" customHeight="1">
      <c r="A51" s="50" t="s">
        <v>182</v>
      </c>
      <c r="B51" s="86" t="s">
        <v>103</v>
      </c>
      <c r="C51" s="87" t="s">
        <v>183</v>
      </c>
      <c r="D51" s="87" t="s">
        <v>184</v>
      </c>
      <c r="E51" s="87" t="s">
        <v>324</v>
      </c>
      <c r="F51" s="87" t="s">
        <v>345</v>
      </c>
      <c r="G51" s="87" t="s">
        <v>355</v>
      </c>
      <c r="H51" s="86" t="s">
        <v>225</v>
      </c>
      <c r="I51" s="86" t="s">
        <v>189</v>
      </c>
      <c r="J51" s="86" t="s">
        <v>189</v>
      </c>
      <c r="K51" s="86" t="s">
        <v>189</v>
      </c>
      <c r="L51" s="86" t="s">
        <v>189</v>
      </c>
      <c r="M51" s="87" t="s">
        <v>356</v>
      </c>
      <c r="N51" s="94">
        <v>49997</v>
      </c>
      <c r="O51" s="94">
        <v>8823</v>
      </c>
      <c r="P51" s="94">
        <v>49997</v>
      </c>
      <c r="Q51" s="94">
        <v>8823</v>
      </c>
      <c r="R51" s="87" t="s">
        <v>328</v>
      </c>
      <c r="S51" s="86" t="s">
        <v>184</v>
      </c>
      <c r="T51" s="86" t="s">
        <v>184</v>
      </c>
      <c r="U51" s="86">
        <v>0</v>
      </c>
      <c r="V51" s="86" t="s">
        <v>192</v>
      </c>
      <c r="W51" s="86" t="s">
        <v>192</v>
      </c>
      <c r="X51" s="86" t="s">
        <v>192</v>
      </c>
      <c r="Y51" s="88" t="s">
        <v>222</v>
      </c>
      <c r="Z51" s="87" t="s">
        <v>357</v>
      </c>
    </row>
    <row r="52" spans="1:26" ht="96" customHeight="1">
      <c r="A52" s="50" t="s">
        <v>182</v>
      </c>
      <c r="B52" s="86" t="s">
        <v>103</v>
      </c>
      <c r="C52" s="87" t="s">
        <v>183</v>
      </c>
      <c r="D52" s="87" t="s">
        <v>184</v>
      </c>
      <c r="E52" s="87" t="s">
        <v>324</v>
      </c>
      <c r="F52" s="87" t="s">
        <v>358</v>
      </c>
      <c r="G52" s="87" t="s">
        <v>359</v>
      </c>
      <c r="H52" s="86" t="s">
        <v>242</v>
      </c>
      <c r="I52" s="86" t="s">
        <v>189</v>
      </c>
      <c r="J52" s="86" t="s">
        <v>189</v>
      </c>
      <c r="K52" s="86" t="s">
        <v>189</v>
      </c>
      <c r="L52" s="86" t="s">
        <v>189</v>
      </c>
      <c r="M52" s="87" t="s">
        <v>360</v>
      </c>
      <c r="N52" s="94">
        <v>22381.35</v>
      </c>
      <c r="O52" s="94">
        <v>3949.65</v>
      </c>
      <c r="P52" s="94">
        <v>22381.35</v>
      </c>
      <c r="Q52" s="94">
        <v>3949.65</v>
      </c>
      <c r="R52" s="87" t="s">
        <v>328</v>
      </c>
      <c r="S52" s="86" t="s">
        <v>184</v>
      </c>
      <c r="T52" s="86" t="s">
        <v>184</v>
      </c>
      <c r="U52" s="86">
        <v>0</v>
      </c>
      <c r="V52" s="86" t="s">
        <v>192</v>
      </c>
      <c r="W52" s="86" t="s">
        <v>192</v>
      </c>
      <c r="X52" s="86" t="s">
        <v>192</v>
      </c>
      <c r="Y52" s="88" t="s">
        <v>222</v>
      </c>
      <c r="Z52" s="87" t="s">
        <v>361</v>
      </c>
    </row>
    <row r="53" spans="1:26" ht="46">
      <c r="A53" s="50" t="s">
        <v>182</v>
      </c>
      <c r="B53" s="86" t="s">
        <v>103</v>
      </c>
      <c r="C53" s="87" t="s">
        <v>183</v>
      </c>
      <c r="D53" s="87" t="s">
        <v>184</v>
      </c>
      <c r="E53" s="87" t="s">
        <v>324</v>
      </c>
      <c r="F53" s="87" t="s">
        <v>362</v>
      </c>
      <c r="G53" s="87" t="s">
        <v>363</v>
      </c>
      <c r="H53" s="86" t="s">
        <v>242</v>
      </c>
      <c r="I53" s="86" t="s">
        <v>189</v>
      </c>
      <c r="J53" s="86" t="s">
        <v>189</v>
      </c>
      <c r="K53" s="86" t="s">
        <v>189</v>
      </c>
      <c r="L53" s="86" t="s">
        <v>189</v>
      </c>
      <c r="M53" s="87" t="s">
        <v>364</v>
      </c>
      <c r="N53" s="94">
        <v>22421.07</v>
      </c>
      <c r="O53" s="94">
        <v>3956.66</v>
      </c>
      <c r="P53" s="94">
        <v>22421.07</v>
      </c>
      <c r="Q53" s="94">
        <v>3956.66</v>
      </c>
      <c r="R53" s="87" t="s">
        <v>365</v>
      </c>
      <c r="S53" s="86" t="s">
        <v>184</v>
      </c>
      <c r="T53" s="86" t="s">
        <v>184</v>
      </c>
      <c r="U53" s="86">
        <v>0</v>
      </c>
      <c r="V53" s="86" t="s">
        <v>184</v>
      </c>
      <c r="W53" s="86" t="s">
        <v>192</v>
      </c>
      <c r="X53" s="86" t="s">
        <v>192</v>
      </c>
      <c r="Y53" s="88" t="s">
        <v>222</v>
      </c>
      <c r="Z53" s="87" t="s">
        <v>366</v>
      </c>
    </row>
    <row r="54" spans="1:26" ht="138" customHeight="1">
      <c r="A54" s="50" t="s">
        <v>182</v>
      </c>
      <c r="B54" s="86" t="s">
        <v>103</v>
      </c>
      <c r="C54" s="87" t="s">
        <v>183</v>
      </c>
      <c r="D54" s="87" t="s">
        <v>184</v>
      </c>
      <c r="E54" s="87" t="s">
        <v>324</v>
      </c>
      <c r="F54" s="87" t="s">
        <v>325</v>
      </c>
      <c r="G54" s="87" t="s">
        <v>367</v>
      </c>
      <c r="H54" s="86" t="s">
        <v>242</v>
      </c>
      <c r="I54" s="86" t="s">
        <v>189</v>
      </c>
      <c r="J54" s="86" t="s">
        <v>189</v>
      </c>
      <c r="K54" s="86" t="s">
        <v>189</v>
      </c>
      <c r="L54" s="86" t="s">
        <v>189</v>
      </c>
      <c r="M54" s="87" t="s">
        <v>368</v>
      </c>
      <c r="N54" s="94">
        <v>10238.25</v>
      </c>
      <c r="O54" s="94" t="s">
        <v>834</v>
      </c>
      <c r="P54" s="94">
        <v>10238.25</v>
      </c>
      <c r="Q54" s="94" t="s">
        <v>834</v>
      </c>
      <c r="R54" s="87" t="s">
        <v>365</v>
      </c>
      <c r="S54" s="86" t="s">
        <v>184</v>
      </c>
      <c r="T54" s="86" t="s">
        <v>184</v>
      </c>
      <c r="U54" s="86">
        <v>0</v>
      </c>
      <c r="V54" s="86" t="s">
        <v>184</v>
      </c>
      <c r="W54" s="86" t="s">
        <v>192</v>
      </c>
      <c r="X54" s="86" t="s">
        <v>192</v>
      </c>
      <c r="Y54" s="88" t="s">
        <v>222</v>
      </c>
      <c r="Z54" s="87" t="s">
        <v>369</v>
      </c>
    </row>
    <row r="55" spans="1:26" ht="66.75" customHeight="1">
      <c r="A55" s="50" t="s">
        <v>182</v>
      </c>
      <c r="B55" s="86" t="s">
        <v>103</v>
      </c>
      <c r="C55" s="87" t="s">
        <v>183</v>
      </c>
      <c r="D55" s="87" t="s">
        <v>184</v>
      </c>
      <c r="E55" s="87" t="s">
        <v>324</v>
      </c>
      <c r="F55" s="87" t="s">
        <v>362</v>
      </c>
      <c r="G55" s="87" t="s">
        <v>370</v>
      </c>
      <c r="H55" s="86" t="s">
        <v>263</v>
      </c>
      <c r="I55" s="86" t="s">
        <v>189</v>
      </c>
      <c r="J55" s="86" t="s">
        <v>189</v>
      </c>
      <c r="K55" s="86" t="s">
        <v>189</v>
      </c>
      <c r="L55" s="86" t="s">
        <v>189</v>
      </c>
      <c r="M55" s="87" t="s">
        <v>371</v>
      </c>
      <c r="N55" s="94">
        <v>43919.44</v>
      </c>
      <c r="O55" s="94">
        <v>8074</v>
      </c>
      <c r="P55" s="94">
        <v>43919.44</v>
      </c>
      <c r="Q55" s="94">
        <v>8074</v>
      </c>
      <c r="R55" s="87" t="s">
        <v>365</v>
      </c>
      <c r="S55" s="86" t="s">
        <v>184</v>
      </c>
      <c r="T55" s="86" t="s">
        <v>184</v>
      </c>
      <c r="U55" s="86">
        <v>0</v>
      </c>
      <c r="V55" s="86" t="s">
        <v>184</v>
      </c>
      <c r="W55" s="86" t="s">
        <v>192</v>
      </c>
      <c r="X55" s="86" t="s">
        <v>192</v>
      </c>
      <c r="Y55" s="88" t="s">
        <v>222</v>
      </c>
      <c r="Z55" s="87" t="s">
        <v>372</v>
      </c>
    </row>
    <row r="56" spans="1:26" ht="84.75" customHeight="1">
      <c r="A56" s="50" t="s">
        <v>182</v>
      </c>
      <c r="B56" s="86" t="s">
        <v>103</v>
      </c>
      <c r="C56" s="87" t="s">
        <v>183</v>
      </c>
      <c r="D56" s="87" t="s">
        <v>184</v>
      </c>
      <c r="E56" s="87" t="s">
        <v>324</v>
      </c>
      <c r="F56" s="87" t="s">
        <v>345</v>
      </c>
      <c r="G56" s="87" t="s">
        <v>373</v>
      </c>
      <c r="H56" s="86" t="s">
        <v>268</v>
      </c>
      <c r="I56" s="86" t="s">
        <v>189</v>
      </c>
      <c r="J56" s="86" t="s">
        <v>189</v>
      </c>
      <c r="K56" s="86" t="s">
        <v>189</v>
      </c>
      <c r="L56" s="86" t="s">
        <v>189</v>
      </c>
      <c r="M56" s="87" t="s">
        <v>374</v>
      </c>
      <c r="N56" s="94">
        <v>42331.67</v>
      </c>
      <c r="O56" s="94">
        <v>7770.08</v>
      </c>
      <c r="P56" s="94">
        <v>42331.67</v>
      </c>
      <c r="Q56" s="94">
        <v>7770.08</v>
      </c>
      <c r="R56" s="87" t="s">
        <v>328</v>
      </c>
      <c r="S56" s="86" t="s">
        <v>184</v>
      </c>
      <c r="T56" s="86" t="s">
        <v>184</v>
      </c>
      <c r="U56" s="86">
        <v>0</v>
      </c>
      <c r="V56" s="86" t="s">
        <v>192</v>
      </c>
      <c r="W56" s="86" t="s">
        <v>192</v>
      </c>
      <c r="X56" s="86" t="s">
        <v>192</v>
      </c>
      <c r="Y56" s="88" t="s">
        <v>193</v>
      </c>
      <c r="Z56" s="87" t="s">
        <v>375</v>
      </c>
    </row>
    <row r="57" spans="1:26" ht="69">
      <c r="A57" s="50" t="s">
        <v>182</v>
      </c>
      <c r="B57" s="86" t="s">
        <v>103</v>
      </c>
      <c r="C57" s="87" t="s">
        <v>183</v>
      </c>
      <c r="D57" s="87" t="s">
        <v>184</v>
      </c>
      <c r="E57" s="87" t="s">
        <v>324</v>
      </c>
      <c r="F57" s="87" t="s">
        <v>345</v>
      </c>
      <c r="G57" s="87" t="s">
        <v>376</v>
      </c>
      <c r="H57" s="86" t="s">
        <v>206</v>
      </c>
      <c r="I57" s="86" t="s">
        <v>189</v>
      </c>
      <c r="J57" s="86" t="s">
        <v>189</v>
      </c>
      <c r="K57" s="86" t="s">
        <v>189</v>
      </c>
      <c r="L57" s="86" t="s">
        <v>189</v>
      </c>
      <c r="M57" s="87" t="s">
        <v>377</v>
      </c>
      <c r="N57" s="94">
        <v>16003.18</v>
      </c>
      <c r="O57" s="94">
        <v>2824.09</v>
      </c>
      <c r="P57" s="94">
        <v>16003.18</v>
      </c>
      <c r="Q57" s="94">
        <v>2824.09</v>
      </c>
      <c r="R57" s="87" t="s">
        <v>378</v>
      </c>
      <c r="S57" s="86" t="s">
        <v>184</v>
      </c>
      <c r="T57" s="86" t="s">
        <v>184</v>
      </c>
      <c r="U57" s="86">
        <v>0</v>
      </c>
      <c r="V57" s="86" t="s">
        <v>184</v>
      </c>
      <c r="W57" s="86" t="s">
        <v>192</v>
      </c>
      <c r="X57" s="86" t="s">
        <v>192</v>
      </c>
      <c r="Y57" s="88" t="s">
        <v>222</v>
      </c>
      <c r="Z57" s="87" t="s">
        <v>379</v>
      </c>
    </row>
    <row r="58" spans="1:26" ht="148.5" customHeight="1">
      <c r="A58" s="50" t="s">
        <v>182</v>
      </c>
      <c r="B58" s="86" t="s">
        <v>103</v>
      </c>
      <c r="C58" s="87" t="s">
        <v>183</v>
      </c>
      <c r="D58" s="87" t="s">
        <v>184</v>
      </c>
      <c r="E58" s="87" t="s">
        <v>324</v>
      </c>
      <c r="F58" s="87" t="s">
        <v>345</v>
      </c>
      <c r="G58" s="87" t="s">
        <v>380</v>
      </c>
      <c r="H58" s="86" t="s">
        <v>225</v>
      </c>
      <c r="I58" s="86" t="s">
        <v>189</v>
      </c>
      <c r="J58" s="86" t="s">
        <v>189</v>
      </c>
      <c r="K58" s="86" t="s">
        <v>189</v>
      </c>
      <c r="L58" s="86" t="s">
        <v>189</v>
      </c>
      <c r="M58" s="87" t="s">
        <v>381</v>
      </c>
      <c r="N58" s="94">
        <v>49874.6</v>
      </c>
      <c r="O58" s="94">
        <v>8801.4</v>
      </c>
      <c r="P58" s="94">
        <v>49874.6</v>
      </c>
      <c r="Q58" s="94">
        <v>8801.4</v>
      </c>
      <c r="R58" s="87" t="s">
        <v>382</v>
      </c>
      <c r="S58" s="86" t="s">
        <v>184</v>
      </c>
      <c r="T58" s="86" t="s">
        <v>184</v>
      </c>
      <c r="U58" s="86">
        <v>0</v>
      </c>
      <c r="V58" s="86" t="s">
        <v>192</v>
      </c>
      <c r="W58" s="86" t="s">
        <v>184</v>
      </c>
      <c r="X58" s="86" t="s">
        <v>192</v>
      </c>
      <c r="Y58" s="88" t="s">
        <v>222</v>
      </c>
      <c r="Z58" s="87" t="s">
        <v>383</v>
      </c>
    </row>
    <row r="59" spans="1:26" ht="46">
      <c r="A59" s="50" t="s">
        <v>182</v>
      </c>
      <c r="B59" s="86" t="s">
        <v>103</v>
      </c>
      <c r="C59" s="87" t="s">
        <v>183</v>
      </c>
      <c r="D59" s="87" t="s">
        <v>184</v>
      </c>
      <c r="E59" s="87" t="s">
        <v>324</v>
      </c>
      <c r="F59" s="87" t="s">
        <v>358</v>
      </c>
      <c r="G59" s="87" t="s">
        <v>384</v>
      </c>
      <c r="H59" s="86" t="s">
        <v>385</v>
      </c>
      <c r="I59" s="86" t="s">
        <v>189</v>
      </c>
      <c r="J59" s="86" t="s">
        <v>189</v>
      </c>
      <c r="K59" s="86" t="s">
        <v>189</v>
      </c>
      <c r="L59" s="86" t="s">
        <v>189</v>
      </c>
      <c r="M59" s="87" t="s">
        <v>386</v>
      </c>
      <c r="N59" s="94">
        <v>43443.29</v>
      </c>
      <c r="O59" s="94">
        <v>10197.02</v>
      </c>
      <c r="P59" s="94">
        <v>43443.29</v>
      </c>
      <c r="Q59" s="94">
        <v>10197.02</v>
      </c>
      <c r="R59" s="87" t="s">
        <v>387</v>
      </c>
      <c r="S59" s="86" t="s">
        <v>184</v>
      </c>
      <c r="T59" s="86" t="s">
        <v>184</v>
      </c>
      <c r="U59" s="86">
        <v>0</v>
      </c>
      <c r="V59" s="86" t="s">
        <v>192</v>
      </c>
      <c r="W59" s="86" t="s">
        <v>192</v>
      </c>
      <c r="X59" s="86" t="s">
        <v>192</v>
      </c>
      <c r="Y59" s="88" t="s">
        <v>193</v>
      </c>
      <c r="Z59" s="87" t="s">
        <v>388</v>
      </c>
    </row>
    <row r="60" spans="1:26" ht="108" customHeight="1">
      <c r="A60" s="50" t="s">
        <v>182</v>
      </c>
      <c r="B60" s="86" t="s">
        <v>103</v>
      </c>
      <c r="C60" s="87" t="s">
        <v>183</v>
      </c>
      <c r="D60" s="87" t="s">
        <v>184</v>
      </c>
      <c r="E60" s="87" t="s">
        <v>324</v>
      </c>
      <c r="F60" s="87" t="s">
        <v>358</v>
      </c>
      <c r="G60" s="87" t="s">
        <v>389</v>
      </c>
      <c r="H60" s="86" t="s">
        <v>390</v>
      </c>
      <c r="I60" s="86" t="s">
        <v>189</v>
      </c>
      <c r="J60" s="86" t="s">
        <v>189</v>
      </c>
      <c r="K60" s="86" t="s">
        <v>189</v>
      </c>
      <c r="L60" s="86" t="s">
        <v>189</v>
      </c>
      <c r="M60" s="87" t="s">
        <v>391</v>
      </c>
      <c r="N60" s="94">
        <v>45235.13</v>
      </c>
      <c r="O60" s="94">
        <v>7982.67</v>
      </c>
      <c r="P60" s="94">
        <v>45235.13</v>
      </c>
      <c r="Q60" s="94">
        <v>7982.67</v>
      </c>
      <c r="R60" s="87" t="s">
        <v>328</v>
      </c>
      <c r="S60" s="86" t="s">
        <v>184</v>
      </c>
      <c r="T60" s="86" t="s">
        <v>184</v>
      </c>
      <c r="U60" s="86">
        <v>0</v>
      </c>
      <c r="V60" s="86" t="s">
        <v>192</v>
      </c>
      <c r="W60" s="86" t="s">
        <v>192</v>
      </c>
      <c r="X60" s="86" t="s">
        <v>192</v>
      </c>
      <c r="Y60" s="88" t="s">
        <v>193</v>
      </c>
      <c r="Z60" s="87" t="s">
        <v>392</v>
      </c>
    </row>
    <row r="61" spans="1:26" ht="82.5" customHeight="1">
      <c r="A61" s="105" t="s">
        <v>182</v>
      </c>
      <c r="B61" s="90" t="s">
        <v>103</v>
      </c>
      <c r="C61" s="92" t="s">
        <v>183</v>
      </c>
      <c r="D61" s="92" t="s">
        <v>184</v>
      </c>
      <c r="E61" s="87" t="s">
        <v>324</v>
      </c>
      <c r="F61" s="92" t="s">
        <v>325</v>
      </c>
      <c r="G61" s="92" t="s">
        <v>393</v>
      </c>
      <c r="H61" s="90" t="s">
        <v>295</v>
      </c>
      <c r="I61" s="86" t="s">
        <v>189</v>
      </c>
      <c r="J61" s="86" t="s">
        <v>189</v>
      </c>
      <c r="K61" s="86" t="s">
        <v>189</v>
      </c>
      <c r="L61" s="86" t="s">
        <v>189</v>
      </c>
      <c r="M61" s="92" t="s">
        <v>394</v>
      </c>
      <c r="N61" s="94">
        <v>42240.78</v>
      </c>
      <c r="O61" s="94">
        <v>7454.25</v>
      </c>
      <c r="P61" s="94">
        <v>42240.78</v>
      </c>
      <c r="Q61" s="94">
        <v>7454.25</v>
      </c>
      <c r="R61" s="92" t="s">
        <v>328</v>
      </c>
      <c r="S61" s="90" t="s">
        <v>184</v>
      </c>
      <c r="T61" s="90" t="s">
        <v>184</v>
      </c>
      <c r="U61" s="86">
        <v>0</v>
      </c>
      <c r="V61" s="90" t="s">
        <v>184</v>
      </c>
      <c r="W61" s="90" t="s">
        <v>192</v>
      </c>
      <c r="X61" s="86" t="s">
        <v>192</v>
      </c>
      <c r="Y61" s="90" t="s">
        <v>222</v>
      </c>
      <c r="Z61" s="92" t="s">
        <v>395</v>
      </c>
    </row>
    <row r="62" spans="1:26" ht="103.5" customHeight="1">
      <c r="A62" s="50" t="s">
        <v>182</v>
      </c>
      <c r="B62" s="86" t="s">
        <v>103</v>
      </c>
      <c r="C62" s="87" t="s">
        <v>183</v>
      </c>
      <c r="D62" s="87" t="s">
        <v>184</v>
      </c>
      <c r="E62" s="87" t="s">
        <v>324</v>
      </c>
      <c r="F62" s="87" t="s">
        <v>362</v>
      </c>
      <c r="G62" s="87" t="s">
        <v>396</v>
      </c>
      <c r="H62" s="86" t="s">
        <v>313</v>
      </c>
      <c r="I62" s="86" t="s">
        <v>189</v>
      </c>
      <c r="J62" s="86" t="s">
        <v>189</v>
      </c>
      <c r="K62" s="86" t="s">
        <v>189</v>
      </c>
      <c r="L62" s="86" t="s">
        <v>189</v>
      </c>
      <c r="M62" s="87" t="s">
        <v>397</v>
      </c>
      <c r="N62" s="94">
        <v>42500</v>
      </c>
      <c r="O62" s="94">
        <v>7500</v>
      </c>
      <c r="P62" s="94">
        <v>42500</v>
      </c>
      <c r="Q62" s="94">
        <v>7500</v>
      </c>
      <c r="R62" s="87" t="s">
        <v>328</v>
      </c>
      <c r="S62" s="86" t="s">
        <v>184</v>
      </c>
      <c r="T62" s="86" t="s">
        <v>184</v>
      </c>
      <c r="U62" s="86">
        <v>0</v>
      </c>
      <c r="V62" s="86" t="s">
        <v>192</v>
      </c>
      <c r="W62" s="86" t="s">
        <v>192</v>
      </c>
      <c r="X62" s="86" t="s">
        <v>192</v>
      </c>
      <c r="Y62" s="86" t="s">
        <v>222</v>
      </c>
      <c r="Z62" s="87" t="s">
        <v>398</v>
      </c>
    </row>
    <row r="63" spans="1:26" ht="69">
      <c r="A63" s="106" t="s">
        <v>182</v>
      </c>
      <c r="B63" s="90" t="s">
        <v>103</v>
      </c>
      <c r="C63" s="90" t="s">
        <v>183</v>
      </c>
      <c r="D63" s="92" t="s">
        <v>184</v>
      </c>
      <c r="E63" s="87" t="s">
        <v>324</v>
      </c>
      <c r="F63" s="92" t="s">
        <v>362</v>
      </c>
      <c r="G63" s="92" t="s">
        <v>399</v>
      </c>
      <c r="H63" s="90" t="s">
        <v>242</v>
      </c>
      <c r="I63" s="86" t="s">
        <v>189</v>
      </c>
      <c r="J63" s="86" t="s">
        <v>189</v>
      </c>
      <c r="K63" s="86" t="s">
        <v>189</v>
      </c>
      <c r="L63" s="86" t="s">
        <v>189</v>
      </c>
      <c r="M63" s="92" t="s">
        <v>400</v>
      </c>
      <c r="N63" s="94">
        <v>16988.68</v>
      </c>
      <c r="O63" s="94">
        <v>3235.38</v>
      </c>
      <c r="P63" s="94">
        <v>16988.68</v>
      </c>
      <c r="Q63" s="94">
        <v>3235.38</v>
      </c>
      <c r="R63" s="90" t="s">
        <v>328</v>
      </c>
      <c r="S63" s="90" t="s">
        <v>184</v>
      </c>
      <c r="T63" s="90" t="s">
        <v>184</v>
      </c>
      <c r="U63" s="86">
        <v>0</v>
      </c>
      <c r="V63" s="90" t="s">
        <v>192</v>
      </c>
      <c r="W63" s="90" t="s">
        <v>192</v>
      </c>
      <c r="X63" s="86" t="s">
        <v>192</v>
      </c>
      <c r="Y63" s="90" t="s">
        <v>222</v>
      </c>
      <c r="Z63" s="92" t="s">
        <v>401</v>
      </c>
    </row>
    <row r="64" spans="1:26" ht="61.5" customHeight="1">
      <c r="A64" s="50" t="s">
        <v>182</v>
      </c>
      <c r="B64" s="86" t="s">
        <v>103</v>
      </c>
      <c r="C64" s="87" t="s">
        <v>183</v>
      </c>
      <c r="D64" s="87" t="s">
        <v>184</v>
      </c>
      <c r="E64" s="87" t="s">
        <v>324</v>
      </c>
      <c r="F64" s="87" t="s">
        <v>345</v>
      </c>
      <c r="G64" s="87" t="s">
        <v>402</v>
      </c>
      <c r="H64" s="90" t="s">
        <v>242</v>
      </c>
      <c r="I64" s="86" t="s">
        <v>189</v>
      </c>
      <c r="J64" s="86" t="s">
        <v>189</v>
      </c>
      <c r="K64" s="86" t="s">
        <v>189</v>
      </c>
      <c r="L64" s="86" t="s">
        <v>189</v>
      </c>
      <c r="M64" s="87" t="s">
        <v>403</v>
      </c>
      <c r="N64" s="94">
        <v>42500</v>
      </c>
      <c r="O64" s="94">
        <v>7500</v>
      </c>
      <c r="P64" s="94">
        <v>42500</v>
      </c>
      <c r="Q64" s="94">
        <v>7500</v>
      </c>
      <c r="R64" s="92" t="s">
        <v>328</v>
      </c>
      <c r="S64" s="90" t="s">
        <v>184</v>
      </c>
      <c r="T64" s="90" t="s">
        <v>184</v>
      </c>
      <c r="U64" s="86">
        <v>0</v>
      </c>
      <c r="V64" s="90" t="s">
        <v>192</v>
      </c>
      <c r="W64" s="90" t="s">
        <v>192</v>
      </c>
      <c r="X64" s="86" t="s">
        <v>192</v>
      </c>
      <c r="Y64" s="90" t="s">
        <v>222</v>
      </c>
      <c r="Z64" s="87" t="s">
        <v>404</v>
      </c>
    </row>
    <row r="65" spans="1:26" ht="105.75" customHeight="1">
      <c r="A65" s="50" t="s">
        <v>182</v>
      </c>
      <c r="B65" s="86" t="s">
        <v>103</v>
      </c>
      <c r="C65" s="87" t="s">
        <v>183</v>
      </c>
      <c r="D65" s="87" t="s">
        <v>184</v>
      </c>
      <c r="E65" s="87" t="s">
        <v>324</v>
      </c>
      <c r="F65" s="87" t="s">
        <v>345</v>
      </c>
      <c r="G65" s="87" t="s">
        <v>405</v>
      </c>
      <c r="H65" s="90" t="s">
        <v>406</v>
      </c>
      <c r="I65" s="86" t="s">
        <v>189</v>
      </c>
      <c r="J65" s="86" t="s">
        <v>189</v>
      </c>
      <c r="K65" s="86" t="s">
        <v>189</v>
      </c>
      <c r="L65" s="86" t="s">
        <v>189</v>
      </c>
      <c r="M65" s="87" t="s">
        <v>407</v>
      </c>
      <c r="N65" s="94">
        <v>37757.15</v>
      </c>
      <c r="O65" s="94">
        <v>8862.3700000000008</v>
      </c>
      <c r="P65" s="94">
        <v>37757.15</v>
      </c>
      <c r="Q65" s="94">
        <v>8862.3700000000008</v>
      </c>
      <c r="R65" s="92" t="s">
        <v>328</v>
      </c>
      <c r="S65" s="90" t="s">
        <v>184</v>
      </c>
      <c r="T65" s="90" t="s">
        <v>184</v>
      </c>
      <c r="U65" s="86">
        <v>0</v>
      </c>
      <c r="V65" s="90" t="s">
        <v>192</v>
      </c>
      <c r="W65" s="90" t="s">
        <v>192</v>
      </c>
      <c r="X65" s="86" t="s">
        <v>192</v>
      </c>
      <c r="Y65" s="90" t="s">
        <v>222</v>
      </c>
      <c r="Z65" s="87" t="s">
        <v>408</v>
      </c>
    </row>
    <row r="66" spans="1:26" ht="66.75" customHeight="1">
      <c r="A66" s="50" t="s">
        <v>182</v>
      </c>
      <c r="B66" s="86" t="s">
        <v>103</v>
      </c>
      <c r="C66" s="87" t="s">
        <v>183</v>
      </c>
      <c r="D66" s="87" t="s">
        <v>184</v>
      </c>
      <c r="E66" s="87" t="s">
        <v>324</v>
      </c>
      <c r="F66" s="87" t="s">
        <v>358</v>
      </c>
      <c r="G66" s="87" t="s">
        <v>409</v>
      </c>
      <c r="H66" s="90" t="s">
        <v>225</v>
      </c>
      <c r="I66" s="86" t="s">
        <v>189</v>
      </c>
      <c r="J66" s="86" t="s">
        <v>189</v>
      </c>
      <c r="K66" s="86" t="s">
        <v>189</v>
      </c>
      <c r="L66" s="86" t="s">
        <v>189</v>
      </c>
      <c r="M66" s="87" t="s">
        <v>410</v>
      </c>
      <c r="N66" s="94">
        <v>48823.23</v>
      </c>
      <c r="O66" s="94">
        <v>8615.8700000000008</v>
      </c>
      <c r="P66" s="94">
        <v>48823.23</v>
      </c>
      <c r="Q66" s="94">
        <v>8615.8700000000008</v>
      </c>
      <c r="R66" s="92" t="s">
        <v>328</v>
      </c>
      <c r="S66" s="90" t="s">
        <v>184</v>
      </c>
      <c r="T66" s="90" t="s">
        <v>184</v>
      </c>
      <c r="U66" s="86">
        <v>0</v>
      </c>
      <c r="V66" s="90" t="s">
        <v>192</v>
      </c>
      <c r="W66" s="90" t="s">
        <v>192</v>
      </c>
      <c r="X66" s="86" t="s">
        <v>192</v>
      </c>
      <c r="Y66" s="90" t="s">
        <v>222</v>
      </c>
      <c r="Z66" s="87" t="s">
        <v>411</v>
      </c>
    </row>
    <row r="67" spans="1:26" ht="61.5" customHeight="1">
      <c r="A67" s="50" t="s">
        <v>182</v>
      </c>
      <c r="B67" s="86" t="s">
        <v>103</v>
      </c>
      <c r="C67" s="87" t="s">
        <v>183</v>
      </c>
      <c r="D67" s="87" t="s">
        <v>184</v>
      </c>
      <c r="E67" s="87" t="s">
        <v>324</v>
      </c>
      <c r="F67" s="87" t="s">
        <v>345</v>
      </c>
      <c r="G67" s="87" t="s">
        <v>412</v>
      </c>
      <c r="H67" s="90" t="s">
        <v>242</v>
      </c>
      <c r="I67" s="86" t="s">
        <v>189</v>
      </c>
      <c r="J67" s="86" t="s">
        <v>189</v>
      </c>
      <c r="K67" s="86" t="s">
        <v>189</v>
      </c>
      <c r="L67" s="86" t="s">
        <v>189</v>
      </c>
      <c r="M67" s="87" t="s">
        <v>413</v>
      </c>
      <c r="N67" s="94">
        <v>49300</v>
      </c>
      <c r="O67" s="94">
        <v>8700</v>
      </c>
      <c r="P67" s="94">
        <v>49300</v>
      </c>
      <c r="Q67" s="94">
        <v>8700</v>
      </c>
      <c r="R67" s="92" t="s">
        <v>328</v>
      </c>
      <c r="S67" s="90" t="s">
        <v>184</v>
      </c>
      <c r="T67" s="90" t="s">
        <v>184</v>
      </c>
      <c r="U67" s="86">
        <v>0</v>
      </c>
      <c r="V67" s="90" t="s">
        <v>184</v>
      </c>
      <c r="W67" s="90" t="s">
        <v>192</v>
      </c>
      <c r="X67" s="86" t="s">
        <v>192</v>
      </c>
      <c r="Y67" s="90" t="s">
        <v>222</v>
      </c>
      <c r="Z67" s="87" t="s">
        <v>414</v>
      </c>
    </row>
    <row r="68" spans="1:26" ht="83.25" customHeight="1">
      <c r="A68" s="50" t="s">
        <v>182</v>
      </c>
      <c r="B68" s="86" t="s">
        <v>103</v>
      </c>
      <c r="C68" s="87" t="s">
        <v>183</v>
      </c>
      <c r="D68" s="87" t="s">
        <v>184</v>
      </c>
      <c r="E68" s="87" t="s">
        <v>324</v>
      </c>
      <c r="F68" s="87" t="s">
        <v>415</v>
      </c>
      <c r="G68" s="87" t="s">
        <v>416</v>
      </c>
      <c r="H68" s="90" t="s">
        <v>417</v>
      </c>
      <c r="I68" s="86" t="s">
        <v>189</v>
      </c>
      <c r="J68" s="86" t="s">
        <v>189</v>
      </c>
      <c r="K68" s="86" t="s">
        <v>189</v>
      </c>
      <c r="L68" s="86" t="s">
        <v>189</v>
      </c>
      <c r="M68" s="87" t="s">
        <v>418</v>
      </c>
      <c r="N68" s="94">
        <v>42500</v>
      </c>
      <c r="O68" s="94">
        <v>7500</v>
      </c>
      <c r="P68" s="94">
        <v>42500</v>
      </c>
      <c r="Q68" s="94">
        <v>7500</v>
      </c>
      <c r="R68" s="92" t="s">
        <v>328</v>
      </c>
      <c r="S68" s="90" t="s">
        <v>184</v>
      </c>
      <c r="T68" s="90" t="s">
        <v>184</v>
      </c>
      <c r="U68" s="86">
        <v>0</v>
      </c>
      <c r="V68" s="90" t="s">
        <v>192</v>
      </c>
      <c r="W68" s="90" t="s">
        <v>192</v>
      </c>
      <c r="X68" s="86" t="s">
        <v>192</v>
      </c>
      <c r="Y68" s="90" t="s">
        <v>222</v>
      </c>
      <c r="Z68" s="87" t="s">
        <v>419</v>
      </c>
    </row>
    <row r="69" spans="1:26" ht="108" customHeight="1">
      <c r="A69" s="50" t="s">
        <v>182</v>
      </c>
      <c r="B69" s="86" t="s">
        <v>103</v>
      </c>
      <c r="C69" s="87" t="s">
        <v>183</v>
      </c>
      <c r="D69" s="87" t="s">
        <v>184</v>
      </c>
      <c r="E69" s="87" t="s">
        <v>324</v>
      </c>
      <c r="F69" s="87" t="s">
        <v>334</v>
      </c>
      <c r="G69" s="87" t="s">
        <v>420</v>
      </c>
      <c r="H69" s="90" t="s">
        <v>421</v>
      </c>
      <c r="I69" s="86" t="s">
        <v>189</v>
      </c>
      <c r="J69" s="86" t="s">
        <v>189</v>
      </c>
      <c r="K69" s="86" t="s">
        <v>189</v>
      </c>
      <c r="L69" s="86" t="s">
        <v>189</v>
      </c>
      <c r="M69" s="87" t="s">
        <v>422</v>
      </c>
      <c r="N69" s="94">
        <v>16847.939999999999</v>
      </c>
      <c r="O69" s="94">
        <v>3473.17</v>
      </c>
      <c r="P69" s="94">
        <v>16847.939999999999</v>
      </c>
      <c r="Q69" s="94">
        <v>3473.17</v>
      </c>
      <c r="R69" s="92" t="s">
        <v>423</v>
      </c>
      <c r="S69" s="90" t="s">
        <v>184</v>
      </c>
      <c r="T69" s="90" t="s">
        <v>184</v>
      </c>
      <c r="U69" s="86">
        <v>0</v>
      </c>
      <c r="V69" s="90" t="s">
        <v>184</v>
      </c>
      <c r="W69" s="90" t="s">
        <v>192</v>
      </c>
      <c r="X69" s="86" t="s">
        <v>192</v>
      </c>
      <c r="Y69" s="90" t="s">
        <v>222</v>
      </c>
      <c r="Z69" s="87" t="s">
        <v>424</v>
      </c>
    </row>
    <row r="70" spans="1:26" ht="227.25" customHeight="1">
      <c r="A70" s="50" t="s">
        <v>182</v>
      </c>
      <c r="B70" s="86" t="s">
        <v>103</v>
      </c>
      <c r="C70" s="87" t="s">
        <v>183</v>
      </c>
      <c r="D70" s="87" t="s">
        <v>184</v>
      </c>
      <c r="E70" s="87" t="s">
        <v>324</v>
      </c>
      <c r="F70" s="87" t="s">
        <v>334</v>
      </c>
      <c r="G70" s="87" t="s">
        <v>425</v>
      </c>
      <c r="H70" s="86" t="s">
        <v>225</v>
      </c>
      <c r="I70" s="86" t="s">
        <v>189</v>
      </c>
      <c r="J70" s="86" t="s">
        <v>189</v>
      </c>
      <c r="K70" s="86" t="s">
        <v>189</v>
      </c>
      <c r="L70" s="86" t="s">
        <v>189</v>
      </c>
      <c r="M70" s="87" t="s">
        <v>426</v>
      </c>
      <c r="N70" s="84">
        <v>36295</v>
      </c>
      <c r="O70" s="84">
        <v>6405</v>
      </c>
      <c r="P70" s="84">
        <v>36295</v>
      </c>
      <c r="Q70" s="84">
        <v>6405</v>
      </c>
      <c r="R70" s="87" t="s">
        <v>427</v>
      </c>
      <c r="S70" s="90" t="s">
        <v>184</v>
      </c>
      <c r="T70" s="90" t="s">
        <v>184</v>
      </c>
      <c r="U70" s="86">
        <v>0</v>
      </c>
      <c r="V70" s="90" t="s">
        <v>184</v>
      </c>
      <c r="W70" s="90" t="s">
        <v>192</v>
      </c>
      <c r="X70" s="86" t="s">
        <v>192</v>
      </c>
      <c r="Y70" s="90" t="s">
        <v>222</v>
      </c>
      <c r="Z70" s="87" t="s">
        <v>428</v>
      </c>
    </row>
    <row r="71" spans="1:26" ht="108" customHeight="1">
      <c r="A71" s="50" t="s">
        <v>182</v>
      </c>
      <c r="B71" s="86" t="s">
        <v>103</v>
      </c>
      <c r="C71" s="87" t="s">
        <v>183</v>
      </c>
      <c r="D71" s="87" t="s">
        <v>184</v>
      </c>
      <c r="E71" s="87" t="s">
        <v>324</v>
      </c>
      <c r="F71" s="87" t="s">
        <v>334</v>
      </c>
      <c r="G71" s="87" t="s">
        <v>429</v>
      </c>
      <c r="H71" s="86" t="s">
        <v>236</v>
      </c>
      <c r="I71" s="86" t="s">
        <v>189</v>
      </c>
      <c r="J71" s="86" t="s">
        <v>189</v>
      </c>
      <c r="K71" s="86" t="s">
        <v>189</v>
      </c>
      <c r="L71" s="86" t="s">
        <v>189</v>
      </c>
      <c r="M71" s="87" t="s">
        <v>430</v>
      </c>
      <c r="N71" s="84">
        <v>30803.83</v>
      </c>
      <c r="O71" s="84">
        <v>5435.97</v>
      </c>
      <c r="P71" s="84">
        <v>30803.83</v>
      </c>
      <c r="Q71" s="84">
        <v>5435.97</v>
      </c>
      <c r="R71" s="87" t="s">
        <v>431</v>
      </c>
      <c r="S71" s="90" t="s">
        <v>184</v>
      </c>
      <c r="T71" s="90" t="s">
        <v>184</v>
      </c>
      <c r="U71" s="86">
        <v>0</v>
      </c>
      <c r="V71" s="90" t="s">
        <v>184</v>
      </c>
      <c r="W71" s="90" t="s">
        <v>192</v>
      </c>
      <c r="X71" s="86" t="s">
        <v>192</v>
      </c>
      <c r="Y71" s="90" t="s">
        <v>222</v>
      </c>
      <c r="Z71" s="87" t="s">
        <v>432</v>
      </c>
    </row>
    <row r="72" spans="1:26" ht="80.5">
      <c r="A72" s="50" t="s">
        <v>182</v>
      </c>
      <c r="B72" s="86" t="s">
        <v>103</v>
      </c>
      <c r="C72" s="87" t="s">
        <v>183</v>
      </c>
      <c r="D72" s="87" t="s">
        <v>184</v>
      </c>
      <c r="E72" s="87" t="s">
        <v>324</v>
      </c>
      <c r="F72" s="87" t="s">
        <v>334</v>
      </c>
      <c r="G72" s="87" t="s">
        <v>433</v>
      </c>
      <c r="H72" s="86" t="s">
        <v>242</v>
      </c>
      <c r="I72" s="86" t="s">
        <v>189</v>
      </c>
      <c r="J72" s="86" t="s">
        <v>189</v>
      </c>
      <c r="K72" s="86" t="s">
        <v>189</v>
      </c>
      <c r="L72" s="86" t="s">
        <v>189</v>
      </c>
      <c r="M72" s="87" t="s">
        <v>434</v>
      </c>
      <c r="N72" s="84">
        <v>42483.73</v>
      </c>
      <c r="O72" s="84">
        <v>8832.75</v>
      </c>
      <c r="P72" s="84">
        <v>42483.73</v>
      </c>
      <c r="Q72" s="84">
        <v>8832.75</v>
      </c>
      <c r="R72" s="87" t="s">
        <v>435</v>
      </c>
      <c r="S72" s="90" t="s">
        <v>184</v>
      </c>
      <c r="T72" s="90" t="s">
        <v>184</v>
      </c>
      <c r="U72" s="86">
        <v>0</v>
      </c>
      <c r="V72" s="90" t="s">
        <v>184</v>
      </c>
      <c r="W72" s="90" t="s">
        <v>192</v>
      </c>
      <c r="X72" s="86" t="s">
        <v>192</v>
      </c>
      <c r="Y72" s="88" t="s">
        <v>222</v>
      </c>
      <c r="Z72" s="87" t="s">
        <v>436</v>
      </c>
    </row>
    <row r="73" spans="1:26" ht="57.5">
      <c r="A73" s="50" t="s">
        <v>182</v>
      </c>
      <c r="B73" s="86" t="s">
        <v>103</v>
      </c>
      <c r="C73" s="87" t="s">
        <v>183</v>
      </c>
      <c r="D73" s="87" t="s">
        <v>184</v>
      </c>
      <c r="E73" s="87" t="s">
        <v>324</v>
      </c>
      <c r="F73" s="87" t="s">
        <v>345</v>
      </c>
      <c r="G73" s="87" t="s">
        <v>437</v>
      </c>
      <c r="H73" s="86" t="s">
        <v>242</v>
      </c>
      <c r="I73" s="86" t="s">
        <v>189</v>
      </c>
      <c r="J73" s="86" t="s">
        <v>189</v>
      </c>
      <c r="K73" s="86" t="s">
        <v>189</v>
      </c>
      <c r="L73" s="86" t="s">
        <v>189</v>
      </c>
      <c r="M73" s="87" t="s">
        <v>438</v>
      </c>
      <c r="N73" s="84">
        <v>49999.54</v>
      </c>
      <c r="O73" s="84">
        <v>8823.4500000000007</v>
      </c>
      <c r="P73" s="84">
        <v>49999.54</v>
      </c>
      <c r="Q73" s="84">
        <v>8823.4500000000007</v>
      </c>
      <c r="R73" s="87" t="s">
        <v>439</v>
      </c>
      <c r="S73" s="90" t="s">
        <v>184</v>
      </c>
      <c r="T73" s="90" t="s">
        <v>184</v>
      </c>
      <c r="U73" s="86">
        <v>0</v>
      </c>
      <c r="V73" s="90" t="s">
        <v>184</v>
      </c>
      <c r="W73" s="90" t="s">
        <v>192</v>
      </c>
      <c r="X73" s="86" t="s">
        <v>192</v>
      </c>
      <c r="Y73" s="88" t="s">
        <v>222</v>
      </c>
      <c r="Z73" s="87" t="s">
        <v>440</v>
      </c>
    </row>
    <row r="74" spans="1:26" ht="46">
      <c r="A74" s="50" t="s">
        <v>182</v>
      </c>
      <c r="B74" s="86" t="s">
        <v>103</v>
      </c>
      <c r="C74" s="87" t="s">
        <v>183</v>
      </c>
      <c r="D74" s="87" t="s">
        <v>184</v>
      </c>
      <c r="E74" s="87" t="s">
        <v>324</v>
      </c>
      <c r="F74" s="87" t="s">
        <v>345</v>
      </c>
      <c r="G74" s="50" t="s">
        <v>441</v>
      </c>
      <c r="H74" s="86" t="s">
        <v>259</v>
      </c>
      <c r="I74" s="86" t="s">
        <v>189</v>
      </c>
      <c r="J74" s="86" t="s">
        <v>189</v>
      </c>
      <c r="K74" s="86" t="s">
        <v>189</v>
      </c>
      <c r="L74" s="86" t="s">
        <v>189</v>
      </c>
      <c r="M74" s="87" t="s">
        <v>442</v>
      </c>
      <c r="N74" s="84">
        <v>49992.75</v>
      </c>
      <c r="O74" s="84">
        <v>8822.25</v>
      </c>
      <c r="P74" s="84">
        <v>49992.75</v>
      </c>
      <c r="Q74" s="84">
        <v>8822.25</v>
      </c>
      <c r="R74" s="87" t="s">
        <v>443</v>
      </c>
      <c r="S74" s="90" t="s">
        <v>184</v>
      </c>
      <c r="T74" s="90" t="s">
        <v>184</v>
      </c>
      <c r="U74" s="86">
        <v>0</v>
      </c>
      <c r="V74" s="90" t="s">
        <v>184</v>
      </c>
      <c r="W74" s="90" t="s">
        <v>192</v>
      </c>
      <c r="X74" s="86" t="s">
        <v>192</v>
      </c>
      <c r="Y74" s="88" t="s">
        <v>222</v>
      </c>
      <c r="Z74" s="87" t="s">
        <v>444</v>
      </c>
    </row>
    <row r="75" spans="1:26" ht="121.5" customHeight="1">
      <c r="A75" s="50" t="s">
        <v>182</v>
      </c>
      <c r="B75" s="86" t="s">
        <v>103</v>
      </c>
      <c r="C75" s="87" t="s">
        <v>183</v>
      </c>
      <c r="D75" s="87" t="s">
        <v>184</v>
      </c>
      <c r="E75" s="87" t="s">
        <v>324</v>
      </c>
      <c r="F75" s="87" t="s">
        <v>345</v>
      </c>
      <c r="G75" s="87" t="s">
        <v>445</v>
      </c>
      <c r="H75" s="86" t="s">
        <v>225</v>
      </c>
      <c r="I75" s="86" t="s">
        <v>189</v>
      </c>
      <c r="J75" s="86" t="s">
        <v>189</v>
      </c>
      <c r="K75" s="86" t="s">
        <v>189</v>
      </c>
      <c r="L75" s="86" t="s">
        <v>189</v>
      </c>
      <c r="M75" s="87" t="s">
        <v>446</v>
      </c>
      <c r="N75" s="84">
        <v>49311.21</v>
      </c>
      <c r="O75" s="84">
        <v>8701.98</v>
      </c>
      <c r="P75" s="84">
        <v>49311.21</v>
      </c>
      <c r="Q75" s="84">
        <v>8701.98</v>
      </c>
      <c r="R75" s="87" t="s">
        <v>447</v>
      </c>
      <c r="S75" s="90" t="s">
        <v>184</v>
      </c>
      <c r="T75" s="90" t="s">
        <v>184</v>
      </c>
      <c r="U75" s="86">
        <v>0</v>
      </c>
      <c r="V75" s="90" t="s">
        <v>184</v>
      </c>
      <c r="W75" s="90" t="s">
        <v>192</v>
      </c>
      <c r="X75" s="86" t="s">
        <v>192</v>
      </c>
      <c r="Y75" s="88" t="s">
        <v>222</v>
      </c>
      <c r="Z75" s="87" t="s">
        <v>448</v>
      </c>
    </row>
    <row r="76" spans="1:26" ht="57.5">
      <c r="A76" s="50" t="s">
        <v>182</v>
      </c>
      <c r="B76" s="86" t="s">
        <v>103</v>
      </c>
      <c r="C76" s="87" t="s">
        <v>183</v>
      </c>
      <c r="D76" s="87" t="s">
        <v>184</v>
      </c>
      <c r="E76" s="87" t="s">
        <v>324</v>
      </c>
      <c r="F76" s="87" t="s">
        <v>345</v>
      </c>
      <c r="G76" s="87" t="s">
        <v>449</v>
      </c>
      <c r="H76" s="86" t="s">
        <v>242</v>
      </c>
      <c r="I76" s="86" t="s">
        <v>189</v>
      </c>
      <c r="J76" s="86" t="s">
        <v>189</v>
      </c>
      <c r="K76" s="86" t="s">
        <v>189</v>
      </c>
      <c r="L76" s="86" t="s">
        <v>189</v>
      </c>
      <c r="M76" s="87" t="s">
        <v>450</v>
      </c>
      <c r="N76" s="84">
        <v>49997</v>
      </c>
      <c r="O76" s="84">
        <v>8823</v>
      </c>
      <c r="P76" s="84">
        <v>49997</v>
      </c>
      <c r="Q76" s="84">
        <v>8823</v>
      </c>
      <c r="R76" s="87" t="s">
        <v>451</v>
      </c>
      <c r="S76" s="90" t="s">
        <v>184</v>
      </c>
      <c r="T76" s="90" t="s">
        <v>184</v>
      </c>
      <c r="U76" s="86">
        <v>0</v>
      </c>
      <c r="V76" s="90" t="s">
        <v>184</v>
      </c>
      <c r="W76" s="90" t="s">
        <v>192</v>
      </c>
      <c r="X76" s="86" t="s">
        <v>192</v>
      </c>
      <c r="Y76" s="88" t="s">
        <v>222</v>
      </c>
      <c r="Z76" s="87" t="s">
        <v>452</v>
      </c>
    </row>
    <row r="77" spans="1:26" ht="100.5" customHeight="1">
      <c r="A77" s="50" t="s">
        <v>182</v>
      </c>
      <c r="B77" s="86" t="s">
        <v>103</v>
      </c>
      <c r="C77" s="87" t="s">
        <v>183</v>
      </c>
      <c r="D77" s="87" t="s">
        <v>184</v>
      </c>
      <c r="E77" s="87" t="s">
        <v>324</v>
      </c>
      <c r="F77" s="87" t="s">
        <v>362</v>
      </c>
      <c r="G77" s="87" t="s">
        <v>453</v>
      </c>
      <c r="H77" s="86" t="s">
        <v>242</v>
      </c>
      <c r="I77" s="86" t="s">
        <v>189</v>
      </c>
      <c r="J77" s="86" t="s">
        <v>189</v>
      </c>
      <c r="K77" s="86" t="s">
        <v>189</v>
      </c>
      <c r="L77" s="86" t="s">
        <v>189</v>
      </c>
      <c r="M77" s="87" t="s">
        <v>454</v>
      </c>
      <c r="N77" s="84">
        <v>41735</v>
      </c>
      <c r="O77" s="84">
        <v>7365</v>
      </c>
      <c r="P77" s="84">
        <v>41735</v>
      </c>
      <c r="Q77" s="84">
        <v>7365</v>
      </c>
      <c r="R77" s="87" t="s">
        <v>455</v>
      </c>
      <c r="S77" s="90" t="s">
        <v>184</v>
      </c>
      <c r="T77" s="90" t="s">
        <v>184</v>
      </c>
      <c r="U77" s="86">
        <v>0</v>
      </c>
      <c r="V77" s="90" t="s">
        <v>184</v>
      </c>
      <c r="W77" s="90" t="s">
        <v>192</v>
      </c>
      <c r="X77" s="86" t="s">
        <v>192</v>
      </c>
      <c r="Y77" s="88" t="s">
        <v>222</v>
      </c>
      <c r="Z77" s="87" t="s">
        <v>456</v>
      </c>
    </row>
    <row r="78" spans="1:26" ht="92">
      <c r="A78" s="81" t="s">
        <v>182</v>
      </c>
      <c r="B78" s="73" t="s">
        <v>103</v>
      </c>
      <c r="C78" s="67" t="s">
        <v>183</v>
      </c>
      <c r="D78" s="67" t="s">
        <v>184</v>
      </c>
      <c r="E78" s="67" t="s">
        <v>324</v>
      </c>
      <c r="F78" s="67" t="s">
        <v>325</v>
      </c>
      <c r="G78" s="67" t="s">
        <v>457</v>
      </c>
      <c r="H78" s="73" t="s">
        <v>458</v>
      </c>
      <c r="I78" s="73" t="s">
        <v>189</v>
      </c>
      <c r="J78" s="73" t="s">
        <v>189</v>
      </c>
      <c r="K78" s="73" t="s">
        <v>189</v>
      </c>
      <c r="L78" s="73" t="s">
        <v>189</v>
      </c>
      <c r="M78" s="67" t="s">
        <v>459</v>
      </c>
      <c r="N78" s="84">
        <v>42527.97</v>
      </c>
      <c r="O78" s="84">
        <v>7504.94</v>
      </c>
      <c r="P78" s="84">
        <v>42527.97</v>
      </c>
      <c r="Q78" s="84">
        <v>7504.94</v>
      </c>
      <c r="R78" s="67" t="s">
        <v>460</v>
      </c>
      <c r="S78" s="78" t="s">
        <v>184</v>
      </c>
      <c r="T78" s="78" t="s">
        <v>184</v>
      </c>
      <c r="U78" s="73">
        <v>0</v>
      </c>
      <c r="V78" s="78" t="s">
        <v>184</v>
      </c>
      <c r="W78" s="78" t="s">
        <v>192</v>
      </c>
      <c r="X78" s="73" t="s">
        <v>192</v>
      </c>
      <c r="Y78" s="82" t="s">
        <v>222</v>
      </c>
      <c r="Z78" s="67" t="s">
        <v>461</v>
      </c>
    </row>
    <row r="79" spans="1:26" ht="69">
      <c r="A79" s="81" t="s">
        <v>182</v>
      </c>
      <c r="B79" s="73" t="s">
        <v>103</v>
      </c>
      <c r="C79" s="67" t="s">
        <v>183</v>
      </c>
      <c r="D79" s="67" t="s">
        <v>184</v>
      </c>
      <c r="E79" s="67" t="s">
        <v>324</v>
      </c>
      <c r="F79" s="67" t="s">
        <v>362</v>
      </c>
      <c r="G79" s="67" t="s">
        <v>462</v>
      </c>
      <c r="H79" s="73" t="s">
        <v>242</v>
      </c>
      <c r="I79" s="73" t="s">
        <v>189</v>
      </c>
      <c r="J79" s="73" t="s">
        <v>189</v>
      </c>
      <c r="K79" s="73" t="s">
        <v>189</v>
      </c>
      <c r="L79" s="73" t="s">
        <v>189</v>
      </c>
      <c r="M79" s="67" t="s">
        <v>463</v>
      </c>
      <c r="N79" s="84">
        <v>49598.89</v>
      </c>
      <c r="O79" s="84">
        <v>8752.74</v>
      </c>
      <c r="P79" s="84">
        <v>49598.89</v>
      </c>
      <c r="Q79" s="84">
        <v>8752.74</v>
      </c>
      <c r="R79" s="67" t="s">
        <v>464</v>
      </c>
      <c r="S79" s="78" t="s">
        <v>184</v>
      </c>
      <c r="T79" s="78" t="s">
        <v>184</v>
      </c>
      <c r="U79" s="73">
        <v>0</v>
      </c>
      <c r="V79" s="78" t="s">
        <v>184</v>
      </c>
      <c r="W79" s="78" t="s">
        <v>192</v>
      </c>
      <c r="X79" s="73" t="s">
        <v>192</v>
      </c>
      <c r="Y79" s="82" t="s">
        <v>222</v>
      </c>
      <c r="Z79" s="67" t="s">
        <v>465</v>
      </c>
    </row>
    <row r="80" spans="1:26" ht="57.5">
      <c r="A80" s="81" t="s">
        <v>182</v>
      </c>
      <c r="B80" s="73" t="s">
        <v>103</v>
      </c>
      <c r="C80" s="67" t="s">
        <v>183</v>
      </c>
      <c r="D80" s="67" t="s">
        <v>184</v>
      </c>
      <c r="E80" s="67" t="s">
        <v>324</v>
      </c>
      <c r="F80" s="67" t="s">
        <v>334</v>
      </c>
      <c r="G80" s="67" t="s">
        <v>466</v>
      </c>
      <c r="H80" s="73" t="s">
        <v>467</v>
      </c>
      <c r="I80" s="73" t="s">
        <v>189</v>
      </c>
      <c r="J80" s="73" t="s">
        <v>189</v>
      </c>
      <c r="K80" s="73" t="s">
        <v>189</v>
      </c>
      <c r="L80" s="73" t="s">
        <v>189</v>
      </c>
      <c r="M80" s="67" t="s">
        <v>468</v>
      </c>
      <c r="N80" s="84">
        <v>47315.96</v>
      </c>
      <c r="O80" s="84">
        <v>8649.8700000000008</v>
      </c>
      <c r="P80" s="84">
        <v>47315.96</v>
      </c>
      <c r="Q80" s="84">
        <v>8649.8700000000008</v>
      </c>
      <c r="R80" s="67" t="s">
        <v>469</v>
      </c>
      <c r="S80" s="78" t="s">
        <v>184</v>
      </c>
      <c r="T80" s="78" t="s">
        <v>184</v>
      </c>
      <c r="U80" s="73">
        <v>0</v>
      </c>
      <c r="V80" s="78" t="s">
        <v>184</v>
      </c>
      <c r="W80" s="78" t="s">
        <v>192</v>
      </c>
      <c r="X80" s="73" t="s">
        <v>192</v>
      </c>
      <c r="Y80" s="82" t="s">
        <v>222</v>
      </c>
      <c r="Z80" s="107" t="s">
        <v>470</v>
      </c>
    </row>
    <row r="81" spans="1:26" ht="123" customHeight="1">
      <c r="A81" s="81" t="s">
        <v>182</v>
      </c>
      <c r="B81" s="73" t="s">
        <v>103</v>
      </c>
      <c r="C81" s="67" t="s">
        <v>183</v>
      </c>
      <c r="D81" s="67" t="s">
        <v>184</v>
      </c>
      <c r="E81" s="67" t="s">
        <v>324</v>
      </c>
      <c r="F81" s="67" t="s">
        <v>334</v>
      </c>
      <c r="G81" s="67" t="s">
        <v>471</v>
      </c>
      <c r="H81" s="73" t="s">
        <v>242</v>
      </c>
      <c r="I81" s="73" t="s">
        <v>189</v>
      </c>
      <c r="J81" s="73" t="s">
        <v>189</v>
      </c>
      <c r="K81" s="73" t="s">
        <v>189</v>
      </c>
      <c r="L81" s="73" t="s">
        <v>189</v>
      </c>
      <c r="M81" s="67" t="s">
        <v>472</v>
      </c>
      <c r="N81" s="84">
        <v>42342.63</v>
      </c>
      <c r="O81" s="84">
        <v>7472.23</v>
      </c>
      <c r="P81" s="84">
        <v>42342.63</v>
      </c>
      <c r="Q81" s="84">
        <v>7472.23</v>
      </c>
      <c r="R81" s="67" t="s">
        <v>473</v>
      </c>
      <c r="S81" s="78" t="s">
        <v>184</v>
      </c>
      <c r="T81" s="78" t="s">
        <v>184</v>
      </c>
      <c r="U81" s="73">
        <v>0</v>
      </c>
      <c r="V81" s="78" t="s">
        <v>184</v>
      </c>
      <c r="W81" s="78" t="s">
        <v>192</v>
      </c>
      <c r="X81" s="73" t="s">
        <v>192</v>
      </c>
      <c r="Y81" s="82" t="s">
        <v>222</v>
      </c>
      <c r="Z81" s="107" t="s">
        <v>474</v>
      </c>
    </row>
    <row r="82" spans="1:26" ht="82.5" customHeight="1">
      <c r="A82" s="81" t="s">
        <v>182</v>
      </c>
      <c r="B82" s="73" t="s">
        <v>103</v>
      </c>
      <c r="C82" s="67" t="s">
        <v>183</v>
      </c>
      <c r="D82" s="67" t="s">
        <v>184</v>
      </c>
      <c r="E82" s="67" t="s">
        <v>324</v>
      </c>
      <c r="F82" s="67" t="s">
        <v>358</v>
      </c>
      <c r="G82" s="67" t="s">
        <v>475</v>
      </c>
      <c r="H82" s="73" t="s">
        <v>225</v>
      </c>
      <c r="I82" s="73" t="s">
        <v>189</v>
      </c>
      <c r="J82" s="73" t="s">
        <v>189</v>
      </c>
      <c r="K82" s="73" t="s">
        <v>189</v>
      </c>
      <c r="L82" s="73" t="s">
        <v>189</v>
      </c>
      <c r="M82" s="67" t="s">
        <v>476</v>
      </c>
      <c r="N82" s="84">
        <v>48959.15</v>
      </c>
      <c r="O82" s="84">
        <v>8639.85</v>
      </c>
      <c r="P82" s="84">
        <v>48959.15</v>
      </c>
      <c r="Q82" s="84">
        <v>8639.85</v>
      </c>
      <c r="R82" s="67" t="s">
        <v>477</v>
      </c>
      <c r="S82" s="78" t="s">
        <v>184</v>
      </c>
      <c r="T82" s="78" t="s">
        <v>184</v>
      </c>
      <c r="U82" s="73">
        <v>0</v>
      </c>
      <c r="V82" s="78" t="s">
        <v>184</v>
      </c>
      <c r="W82" s="78" t="s">
        <v>192</v>
      </c>
      <c r="X82" s="73" t="s">
        <v>192</v>
      </c>
      <c r="Y82" s="82" t="s">
        <v>222</v>
      </c>
      <c r="Z82" s="107" t="s">
        <v>478</v>
      </c>
    </row>
    <row r="83" spans="1:26" ht="78" customHeight="1">
      <c r="A83" s="81" t="s">
        <v>182</v>
      </c>
      <c r="B83" s="73" t="s">
        <v>103</v>
      </c>
      <c r="C83" s="67" t="s">
        <v>183</v>
      </c>
      <c r="D83" s="67" t="s">
        <v>184</v>
      </c>
      <c r="E83" s="67" t="s">
        <v>324</v>
      </c>
      <c r="F83" s="67" t="s">
        <v>358</v>
      </c>
      <c r="G83" s="67" t="s">
        <v>479</v>
      </c>
      <c r="H83" s="73" t="s">
        <v>242</v>
      </c>
      <c r="I83" s="73" t="s">
        <v>189</v>
      </c>
      <c r="J83" s="73" t="s">
        <v>189</v>
      </c>
      <c r="K83" s="73" t="s">
        <v>189</v>
      </c>
      <c r="L83" s="73" t="s">
        <v>189</v>
      </c>
      <c r="M83" s="67" t="s">
        <v>480</v>
      </c>
      <c r="N83" s="84">
        <v>47362.19</v>
      </c>
      <c r="O83" s="84">
        <v>8358.0300000000007</v>
      </c>
      <c r="P83" s="84">
        <v>47362.19</v>
      </c>
      <c r="Q83" s="84">
        <v>8358.0300000000007</v>
      </c>
      <c r="R83" s="67" t="s">
        <v>481</v>
      </c>
      <c r="S83" s="78" t="s">
        <v>184</v>
      </c>
      <c r="T83" s="78" t="s">
        <v>184</v>
      </c>
      <c r="U83" s="73">
        <v>0</v>
      </c>
      <c r="V83" s="78" t="s">
        <v>184</v>
      </c>
      <c r="W83" s="78" t="s">
        <v>192</v>
      </c>
      <c r="X83" s="73" t="s">
        <v>192</v>
      </c>
      <c r="Y83" s="82" t="s">
        <v>222</v>
      </c>
      <c r="Z83" s="67" t="s">
        <v>482</v>
      </c>
    </row>
    <row r="84" spans="1:26" ht="90" customHeight="1">
      <c r="A84" s="81" t="s">
        <v>182</v>
      </c>
      <c r="B84" s="73" t="s">
        <v>103</v>
      </c>
      <c r="C84" s="67" t="s">
        <v>183</v>
      </c>
      <c r="D84" s="67" t="s">
        <v>184</v>
      </c>
      <c r="E84" s="67" t="s">
        <v>324</v>
      </c>
      <c r="F84" s="81" t="s">
        <v>484</v>
      </c>
      <c r="G84" s="67" t="s">
        <v>485</v>
      </c>
      <c r="H84" s="73" t="s">
        <v>242</v>
      </c>
      <c r="I84" s="73" t="s">
        <v>189</v>
      </c>
      <c r="J84" s="73" t="s">
        <v>189</v>
      </c>
      <c r="K84" s="73" t="s">
        <v>189</v>
      </c>
      <c r="L84" s="73" t="s">
        <v>189</v>
      </c>
      <c r="M84" s="67" t="s">
        <v>486</v>
      </c>
      <c r="N84" s="84">
        <v>19550</v>
      </c>
      <c r="O84" s="84">
        <v>3450</v>
      </c>
      <c r="P84" s="84">
        <v>19550</v>
      </c>
      <c r="Q84" s="84">
        <v>3450</v>
      </c>
      <c r="R84" s="67" t="s">
        <v>487</v>
      </c>
      <c r="S84" s="73" t="s">
        <v>184</v>
      </c>
      <c r="T84" s="73" t="s">
        <v>184</v>
      </c>
      <c r="U84" s="82">
        <v>0</v>
      </c>
      <c r="V84" s="82" t="s">
        <v>192</v>
      </c>
      <c r="W84" s="82" t="s">
        <v>192</v>
      </c>
      <c r="X84" s="73" t="s">
        <v>192</v>
      </c>
      <c r="Y84" s="82" t="s">
        <v>193</v>
      </c>
      <c r="Z84" s="67" t="s">
        <v>488</v>
      </c>
    </row>
    <row r="85" spans="1:26" ht="129.9" customHeight="1">
      <c r="A85" s="81" t="s">
        <v>182</v>
      </c>
      <c r="B85" s="73" t="s">
        <v>103</v>
      </c>
      <c r="C85" s="67" t="s">
        <v>183</v>
      </c>
      <c r="D85" s="67" t="s">
        <v>184</v>
      </c>
      <c r="E85" s="67" t="s">
        <v>324</v>
      </c>
      <c r="F85" s="81" t="s">
        <v>358</v>
      </c>
      <c r="G85" s="67" t="s">
        <v>489</v>
      </c>
      <c r="H85" s="73" t="s">
        <v>242</v>
      </c>
      <c r="I85" s="73" t="s">
        <v>189</v>
      </c>
      <c r="J85" s="73" t="s">
        <v>189</v>
      </c>
      <c r="K85" s="73" t="s">
        <v>189</v>
      </c>
      <c r="L85" s="73" t="s">
        <v>189</v>
      </c>
      <c r="M85" s="67" t="s">
        <v>490</v>
      </c>
      <c r="N85" s="84">
        <v>25706.44</v>
      </c>
      <c r="O85" s="84">
        <v>4536.43</v>
      </c>
      <c r="P85" s="84">
        <v>25706.44</v>
      </c>
      <c r="Q85" s="84">
        <v>4536.43</v>
      </c>
      <c r="R85" s="67" t="s">
        <v>491</v>
      </c>
      <c r="S85" s="73" t="s">
        <v>184</v>
      </c>
      <c r="T85" s="73" t="s">
        <v>184</v>
      </c>
      <c r="U85" s="82">
        <v>0</v>
      </c>
      <c r="V85" s="82" t="s">
        <v>184</v>
      </c>
      <c r="W85" s="82" t="s">
        <v>192</v>
      </c>
      <c r="X85" s="73" t="s">
        <v>192</v>
      </c>
      <c r="Y85" s="82" t="s">
        <v>222</v>
      </c>
      <c r="Z85" s="67" t="s">
        <v>492</v>
      </c>
    </row>
    <row r="86" spans="1:26" ht="104.15" customHeight="1">
      <c r="A86" s="81" t="s">
        <v>182</v>
      </c>
      <c r="B86" s="73" t="s">
        <v>103</v>
      </c>
      <c r="C86" s="67" t="s">
        <v>183</v>
      </c>
      <c r="D86" s="67" t="s">
        <v>184</v>
      </c>
      <c r="E86" s="67" t="s">
        <v>324</v>
      </c>
      <c r="F86" s="81" t="s">
        <v>358</v>
      </c>
      <c r="G86" s="67" t="s">
        <v>493</v>
      </c>
      <c r="H86" s="73" t="s">
        <v>242</v>
      </c>
      <c r="I86" s="73" t="s">
        <v>189</v>
      </c>
      <c r="J86" s="73" t="s">
        <v>189</v>
      </c>
      <c r="K86" s="73" t="s">
        <v>189</v>
      </c>
      <c r="L86" s="73" t="s">
        <v>189</v>
      </c>
      <c r="M86" s="67" t="s">
        <v>494</v>
      </c>
      <c r="N86" s="84">
        <v>12760.26</v>
      </c>
      <c r="O86" s="84">
        <v>2251.81</v>
      </c>
      <c r="P86" s="84">
        <v>12760.26</v>
      </c>
      <c r="Q86" s="84">
        <v>2251.81</v>
      </c>
      <c r="R86" s="67" t="s">
        <v>487</v>
      </c>
      <c r="S86" s="73" t="s">
        <v>184</v>
      </c>
      <c r="T86" s="73" t="s">
        <v>184</v>
      </c>
      <c r="U86" s="82">
        <v>0</v>
      </c>
      <c r="V86" s="82" t="s">
        <v>192</v>
      </c>
      <c r="W86" s="82" t="s">
        <v>192</v>
      </c>
      <c r="X86" s="73" t="s">
        <v>192</v>
      </c>
      <c r="Y86" s="82" t="s">
        <v>222</v>
      </c>
      <c r="Z86" s="67" t="s">
        <v>495</v>
      </c>
    </row>
    <row r="87" spans="1:26" ht="117" customHeight="1">
      <c r="A87" s="81" t="s">
        <v>182</v>
      </c>
      <c r="B87" s="73" t="s">
        <v>103</v>
      </c>
      <c r="C87" s="67" t="s">
        <v>183</v>
      </c>
      <c r="D87" s="67" t="s">
        <v>184</v>
      </c>
      <c r="E87" s="67" t="s">
        <v>324</v>
      </c>
      <c r="F87" s="81" t="s">
        <v>484</v>
      </c>
      <c r="G87" s="67" t="s">
        <v>496</v>
      </c>
      <c r="H87" s="73" t="s">
        <v>458</v>
      </c>
      <c r="I87" s="73" t="s">
        <v>189</v>
      </c>
      <c r="J87" s="73" t="s">
        <v>189</v>
      </c>
      <c r="K87" s="73" t="s">
        <v>189</v>
      </c>
      <c r="L87" s="73" t="s">
        <v>189</v>
      </c>
      <c r="M87" s="67" t="s">
        <v>497</v>
      </c>
      <c r="N87" s="84">
        <v>30761.5</v>
      </c>
      <c r="O87" s="84">
        <v>5428.5</v>
      </c>
      <c r="P87" s="91">
        <v>30761.5</v>
      </c>
      <c r="Q87" s="84">
        <v>5428.5</v>
      </c>
      <c r="R87" s="67" t="s">
        <v>487</v>
      </c>
      <c r="S87" s="73" t="s">
        <v>184</v>
      </c>
      <c r="T87" s="73" t="s">
        <v>184</v>
      </c>
      <c r="U87" s="82">
        <v>0</v>
      </c>
      <c r="V87" s="82" t="s">
        <v>192</v>
      </c>
      <c r="W87" s="82" t="s">
        <v>192</v>
      </c>
      <c r="X87" s="73" t="s">
        <v>192</v>
      </c>
      <c r="Y87" s="82" t="s">
        <v>222</v>
      </c>
      <c r="Z87" s="67" t="s">
        <v>498</v>
      </c>
    </row>
    <row r="88" spans="1:26" ht="97.5" customHeight="1">
      <c r="A88" s="81" t="s">
        <v>182</v>
      </c>
      <c r="B88" s="73" t="s">
        <v>103</v>
      </c>
      <c r="C88" s="67" t="s">
        <v>183</v>
      </c>
      <c r="D88" s="67" t="s">
        <v>184</v>
      </c>
      <c r="E88" s="67" t="s">
        <v>324</v>
      </c>
      <c r="F88" s="81" t="s">
        <v>484</v>
      </c>
      <c r="G88" s="67" t="s">
        <v>483</v>
      </c>
      <c r="H88" s="73" t="s">
        <v>287</v>
      </c>
      <c r="I88" s="73" t="s">
        <v>189</v>
      </c>
      <c r="J88" s="73" t="s">
        <v>189</v>
      </c>
      <c r="K88" s="73" t="s">
        <v>189</v>
      </c>
      <c r="L88" s="73" t="s">
        <v>189</v>
      </c>
      <c r="M88" s="67" t="s">
        <v>499</v>
      </c>
      <c r="N88" s="84">
        <v>49896.22</v>
      </c>
      <c r="O88" s="84">
        <v>8805.2199999999993</v>
      </c>
      <c r="P88" s="91">
        <v>49896.22</v>
      </c>
      <c r="Q88" s="84">
        <v>8805.2199999999993</v>
      </c>
      <c r="R88" s="67" t="s">
        <v>487</v>
      </c>
      <c r="S88" s="73" t="s">
        <v>184</v>
      </c>
      <c r="T88" s="73" t="s">
        <v>184</v>
      </c>
      <c r="U88" s="82">
        <v>0</v>
      </c>
      <c r="V88" s="82" t="s">
        <v>192</v>
      </c>
      <c r="W88" s="82" t="s">
        <v>192</v>
      </c>
      <c r="X88" s="73" t="s">
        <v>192</v>
      </c>
      <c r="Y88" s="82" t="s">
        <v>193</v>
      </c>
      <c r="Z88" s="67" t="s">
        <v>500</v>
      </c>
    </row>
    <row r="89" spans="1:26" ht="141" customHeight="1">
      <c r="A89" s="81" t="s">
        <v>182</v>
      </c>
      <c r="B89" s="73" t="s">
        <v>103</v>
      </c>
      <c r="C89" s="67" t="s">
        <v>183</v>
      </c>
      <c r="D89" s="67" t="s">
        <v>184</v>
      </c>
      <c r="E89" s="67" t="s">
        <v>324</v>
      </c>
      <c r="F89" s="81" t="s">
        <v>484</v>
      </c>
      <c r="G89" s="67" t="s">
        <v>501</v>
      </c>
      <c r="H89" s="73" t="s">
        <v>231</v>
      </c>
      <c r="I89" s="73" t="s">
        <v>189</v>
      </c>
      <c r="J89" s="73" t="s">
        <v>189</v>
      </c>
      <c r="K89" s="73" t="s">
        <v>189</v>
      </c>
      <c r="L89" s="73" t="s">
        <v>189</v>
      </c>
      <c r="M89" s="67" t="s">
        <v>502</v>
      </c>
      <c r="N89" s="84">
        <v>43016.74</v>
      </c>
      <c r="O89" s="84">
        <v>10565</v>
      </c>
      <c r="P89" s="91">
        <v>43016.74</v>
      </c>
      <c r="Q89" s="84">
        <v>10565</v>
      </c>
      <c r="R89" s="67" t="s">
        <v>487</v>
      </c>
      <c r="S89" s="73" t="s">
        <v>184</v>
      </c>
      <c r="T89" s="73" t="s">
        <v>184</v>
      </c>
      <c r="U89" s="82">
        <v>0</v>
      </c>
      <c r="V89" s="82" t="s">
        <v>192</v>
      </c>
      <c r="W89" s="82" t="s">
        <v>192</v>
      </c>
      <c r="X89" s="73" t="s">
        <v>192</v>
      </c>
      <c r="Y89" s="82" t="s">
        <v>222</v>
      </c>
      <c r="Z89" s="67" t="s">
        <v>503</v>
      </c>
    </row>
    <row r="90" spans="1:26" ht="104.15" customHeight="1">
      <c r="A90" s="81" t="s">
        <v>182</v>
      </c>
      <c r="B90" s="73" t="s">
        <v>103</v>
      </c>
      <c r="C90" s="67" t="s">
        <v>183</v>
      </c>
      <c r="D90" s="67" t="s">
        <v>184</v>
      </c>
      <c r="E90" s="67" t="s">
        <v>324</v>
      </c>
      <c r="F90" s="81" t="s">
        <v>415</v>
      </c>
      <c r="G90" s="67" t="s">
        <v>504</v>
      </c>
      <c r="H90" s="73" t="s">
        <v>505</v>
      </c>
      <c r="I90" s="73" t="s">
        <v>189</v>
      </c>
      <c r="J90" s="73" t="s">
        <v>189</v>
      </c>
      <c r="K90" s="73" t="s">
        <v>189</v>
      </c>
      <c r="L90" s="73" t="s">
        <v>189</v>
      </c>
      <c r="M90" s="67" t="s">
        <v>506</v>
      </c>
      <c r="N90" s="84">
        <v>49861</v>
      </c>
      <c r="O90" s="84">
        <v>9362.91</v>
      </c>
      <c r="P90" s="84">
        <v>49861</v>
      </c>
      <c r="Q90" s="84">
        <v>9362.91</v>
      </c>
      <c r="R90" s="67" t="s">
        <v>487</v>
      </c>
      <c r="S90" s="73" t="s">
        <v>184</v>
      </c>
      <c r="T90" s="73" t="s">
        <v>184</v>
      </c>
      <c r="U90" s="82">
        <v>0</v>
      </c>
      <c r="V90" s="82" t="s">
        <v>192</v>
      </c>
      <c r="W90" s="82" t="s">
        <v>192</v>
      </c>
      <c r="X90" s="73" t="s">
        <v>192</v>
      </c>
      <c r="Y90" s="82" t="s">
        <v>222</v>
      </c>
      <c r="Z90" s="67" t="s">
        <v>507</v>
      </c>
    </row>
    <row r="91" spans="1:26" ht="105" customHeight="1">
      <c r="A91" s="81" t="s">
        <v>182</v>
      </c>
      <c r="B91" s="73" t="s">
        <v>103</v>
      </c>
      <c r="C91" s="67" t="s">
        <v>183</v>
      </c>
      <c r="D91" s="67" t="s">
        <v>184</v>
      </c>
      <c r="E91" s="67" t="s">
        <v>324</v>
      </c>
      <c r="F91" s="81" t="s">
        <v>415</v>
      </c>
      <c r="G91" s="67" t="s">
        <v>508</v>
      </c>
      <c r="H91" s="73" t="s">
        <v>225</v>
      </c>
      <c r="I91" s="73" t="s">
        <v>189</v>
      </c>
      <c r="J91" s="73" t="s">
        <v>189</v>
      </c>
      <c r="K91" s="73" t="s">
        <v>189</v>
      </c>
      <c r="L91" s="73" t="s">
        <v>189</v>
      </c>
      <c r="M91" s="67" t="s">
        <v>509</v>
      </c>
      <c r="N91" s="84">
        <v>45283.02</v>
      </c>
      <c r="O91" s="84">
        <v>8841.1200000000008</v>
      </c>
      <c r="P91" s="84">
        <v>45283.02</v>
      </c>
      <c r="Q91" s="84">
        <v>8841.1200000000008</v>
      </c>
      <c r="R91" s="67" t="s">
        <v>487</v>
      </c>
      <c r="S91" s="73" t="s">
        <v>184</v>
      </c>
      <c r="T91" s="73" t="s">
        <v>184</v>
      </c>
      <c r="U91" s="82">
        <v>0</v>
      </c>
      <c r="V91" s="82" t="s">
        <v>192</v>
      </c>
      <c r="W91" s="82" t="s">
        <v>192</v>
      </c>
      <c r="X91" s="73" t="s">
        <v>192</v>
      </c>
      <c r="Y91" s="82" t="s">
        <v>222</v>
      </c>
      <c r="Z91" s="67" t="s">
        <v>510</v>
      </c>
    </row>
    <row r="92" spans="1:26" ht="145.5" customHeight="1">
      <c r="A92" s="81" t="s">
        <v>182</v>
      </c>
      <c r="B92" s="73" t="s">
        <v>103</v>
      </c>
      <c r="C92" s="67" t="s">
        <v>183</v>
      </c>
      <c r="D92" s="67" t="s">
        <v>184</v>
      </c>
      <c r="E92" s="67" t="s">
        <v>324</v>
      </c>
      <c r="F92" s="81" t="s">
        <v>415</v>
      </c>
      <c r="G92" s="108" t="s">
        <v>835</v>
      </c>
      <c r="H92" s="73" t="s">
        <v>242</v>
      </c>
      <c r="I92" s="73"/>
      <c r="J92" s="73"/>
      <c r="K92" s="73"/>
      <c r="L92" s="73"/>
      <c r="M92" s="66" t="s">
        <v>836</v>
      </c>
      <c r="N92" s="84">
        <v>41016.44</v>
      </c>
      <c r="O92" s="84">
        <v>7238.19</v>
      </c>
      <c r="P92" s="84">
        <v>41016.44</v>
      </c>
      <c r="Q92" s="84">
        <v>7238.19</v>
      </c>
      <c r="R92" s="67" t="s">
        <v>487</v>
      </c>
      <c r="S92" s="73" t="s">
        <v>184</v>
      </c>
      <c r="T92" s="73" t="s">
        <v>184</v>
      </c>
      <c r="U92" s="82">
        <v>0</v>
      </c>
      <c r="V92" s="82" t="s">
        <v>184</v>
      </c>
      <c r="W92" s="82" t="s">
        <v>192</v>
      </c>
      <c r="X92" s="73" t="s">
        <v>192</v>
      </c>
      <c r="Y92" s="82" t="s">
        <v>222</v>
      </c>
      <c r="Z92" s="67" t="s">
        <v>837</v>
      </c>
    </row>
    <row r="93" spans="1:26" ht="124.5" customHeight="1">
      <c r="A93" s="81" t="s">
        <v>182</v>
      </c>
      <c r="B93" s="73" t="s">
        <v>103</v>
      </c>
      <c r="C93" s="67" t="s">
        <v>183</v>
      </c>
      <c r="D93" s="67" t="s">
        <v>184</v>
      </c>
      <c r="E93" s="67" t="s">
        <v>324</v>
      </c>
      <c r="F93" s="81" t="s">
        <v>415</v>
      </c>
      <c r="G93" s="108" t="s">
        <v>838</v>
      </c>
      <c r="H93" s="73" t="s">
        <v>242</v>
      </c>
      <c r="I93" s="73"/>
      <c r="J93" s="73"/>
      <c r="K93" s="73"/>
      <c r="L93" s="73"/>
      <c r="M93" s="66" t="s">
        <v>839</v>
      </c>
      <c r="N93" s="84">
        <v>20578.919999999998</v>
      </c>
      <c r="O93" s="84">
        <v>3631.57</v>
      </c>
      <c r="P93" s="84">
        <v>20578.919999999998</v>
      </c>
      <c r="Q93" s="84">
        <v>3631.57</v>
      </c>
      <c r="R93" s="67" t="s">
        <v>487</v>
      </c>
      <c r="S93" s="73" t="s">
        <v>184</v>
      </c>
      <c r="T93" s="73" t="s">
        <v>184</v>
      </c>
      <c r="U93" s="82">
        <v>0</v>
      </c>
      <c r="V93" s="82" t="s">
        <v>192</v>
      </c>
      <c r="W93" s="82" t="s">
        <v>192</v>
      </c>
      <c r="X93" s="73" t="s">
        <v>192</v>
      </c>
      <c r="Y93" s="82" t="s">
        <v>222</v>
      </c>
      <c r="Z93" s="67" t="s">
        <v>840</v>
      </c>
    </row>
    <row r="94" spans="1:26" ht="124.5" customHeight="1">
      <c r="A94" s="81" t="s">
        <v>182</v>
      </c>
      <c r="B94" s="73" t="s">
        <v>103</v>
      </c>
      <c r="C94" s="67" t="s">
        <v>183</v>
      </c>
      <c r="D94" s="67" t="s">
        <v>184</v>
      </c>
      <c r="E94" s="67" t="s">
        <v>324</v>
      </c>
      <c r="F94" s="81" t="s">
        <v>415</v>
      </c>
      <c r="G94" s="108" t="s">
        <v>841</v>
      </c>
      <c r="H94" s="73" t="s">
        <v>842</v>
      </c>
      <c r="I94" s="73"/>
      <c r="J94" s="73"/>
      <c r="K94" s="73"/>
      <c r="L94" s="73"/>
      <c r="M94" s="65" t="s">
        <v>843</v>
      </c>
      <c r="N94" s="84">
        <v>42789.2</v>
      </c>
      <c r="O94" s="84">
        <v>8668.61</v>
      </c>
      <c r="P94" s="84">
        <v>42789.2</v>
      </c>
      <c r="Q94" s="84">
        <v>8668.61</v>
      </c>
      <c r="R94" s="67" t="s">
        <v>487</v>
      </c>
      <c r="S94" s="73" t="s">
        <v>184</v>
      </c>
      <c r="T94" s="73" t="s">
        <v>184</v>
      </c>
      <c r="U94" s="82">
        <v>0</v>
      </c>
      <c r="V94" s="82" t="s">
        <v>192</v>
      </c>
      <c r="W94" s="82" t="s">
        <v>192</v>
      </c>
      <c r="X94" s="73" t="s">
        <v>192</v>
      </c>
      <c r="Y94" s="82" t="s">
        <v>222</v>
      </c>
      <c r="Z94" s="67" t="s">
        <v>844</v>
      </c>
    </row>
    <row r="95" spans="1:26" ht="140.25" customHeight="1">
      <c r="A95" s="81" t="s">
        <v>182</v>
      </c>
      <c r="B95" s="73" t="s">
        <v>103</v>
      </c>
      <c r="C95" s="67" t="s">
        <v>183</v>
      </c>
      <c r="D95" s="67" t="s">
        <v>184</v>
      </c>
      <c r="E95" s="67" t="s">
        <v>324</v>
      </c>
      <c r="F95" s="81" t="s">
        <v>415</v>
      </c>
      <c r="G95" s="108" t="s">
        <v>845</v>
      </c>
      <c r="H95" s="73" t="s">
        <v>846</v>
      </c>
      <c r="I95" s="73"/>
      <c r="J95" s="73"/>
      <c r="K95" s="73"/>
      <c r="L95" s="73"/>
      <c r="M95" s="66" t="s">
        <v>847</v>
      </c>
      <c r="N95" s="84">
        <v>23017.98</v>
      </c>
      <c r="O95" s="84">
        <v>4062</v>
      </c>
      <c r="P95" s="84">
        <v>23017.98</v>
      </c>
      <c r="Q95" s="84">
        <v>4062</v>
      </c>
      <c r="R95" s="67" t="s">
        <v>487</v>
      </c>
      <c r="S95" s="73" t="s">
        <v>184</v>
      </c>
      <c r="T95" s="73" t="s">
        <v>184</v>
      </c>
      <c r="U95" s="82">
        <v>0</v>
      </c>
      <c r="V95" s="82" t="s">
        <v>192</v>
      </c>
      <c r="W95" s="82" t="s">
        <v>192</v>
      </c>
      <c r="X95" s="73" t="s">
        <v>192</v>
      </c>
      <c r="Y95" s="82" t="s">
        <v>222</v>
      </c>
      <c r="Z95" s="67" t="s">
        <v>848</v>
      </c>
    </row>
    <row r="96" spans="1:26" ht="228" customHeight="1">
      <c r="A96" s="81" t="s">
        <v>182</v>
      </c>
      <c r="B96" s="73" t="s">
        <v>511</v>
      </c>
      <c r="C96" s="67" t="s">
        <v>512</v>
      </c>
      <c r="D96" s="67" t="s">
        <v>184</v>
      </c>
      <c r="E96" s="67" t="s">
        <v>99</v>
      </c>
      <c r="F96" s="67" t="s">
        <v>99</v>
      </c>
      <c r="G96" s="86" t="s">
        <v>513</v>
      </c>
      <c r="H96" s="73" t="s">
        <v>514</v>
      </c>
      <c r="I96" s="82" t="s">
        <v>99</v>
      </c>
      <c r="J96" s="82" t="s">
        <v>99</v>
      </c>
      <c r="K96" s="83" t="s">
        <v>515</v>
      </c>
      <c r="L96" s="82" t="s">
        <v>514</v>
      </c>
      <c r="M96" s="67" t="s">
        <v>516</v>
      </c>
      <c r="N96" s="84">
        <v>586443.94999999995</v>
      </c>
      <c r="O96" s="84">
        <v>103490.11</v>
      </c>
      <c r="P96" s="84">
        <v>586443.94999999995</v>
      </c>
      <c r="Q96" s="84">
        <v>103490.11</v>
      </c>
      <c r="R96" s="67" t="s">
        <v>517</v>
      </c>
      <c r="S96" s="78" t="s">
        <v>184</v>
      </c>
      <c r="T96" s="78" t="s">
        <v>184</v>
      </c>
      <c r="U96" s="82" t="s">
        <v>518</v>
      </c>
      <c r="V96" s="78" t="s">
        <v>184</v>
      </c>
      <c r="W96" s="78" t="s">
        <v>192</v>
      </c>
      <c r="X96" s="78" t="s">
        <v>184</v>
      </c>
      <c r="Y96" s="82" t="s">
        <v>193</v>
      </c>
      <c r="Z96" s="67" t="s">
        <v>519</v>
      </c>
    </row>
    <row r="97" spans="1:26" ht="78" customHeight="1">
      <c r="A97" s="81" t="s">
        <v>182</v>
      </c>
      <c r="B97" s="73" t="s">
        <v>511</v>
      </c>
      <c r="C97" s="67" t="s">
        <v>512</v>
      </c>
      <c r="D97" s="67" t="s">
        <v>184</v>
      </c>
      <c r="E97" s="67" t="s">
        <v>99</v>
      </c>
      <c r="F97" s="67" t="s">
        <v>99</v>
      </c>
      <c r="G97" s="73" t="s">
        <v>520</v>
      </c>
      <c r="H97" s="73" t="s">
        <v>200</v>
      </c>
      <c r="I97" s="82" t="s">
        <v>99</v>
      </c>
      <c r="J97" s="82" t="s">
        <v>99</v>
      </c>
      <c r="K97" s="83" t="s">
        <v>521</v>
      </c>
      <c r="L97" s="73" t="s">
        <v>522</v>
      </c>
      <c r="M97" s="73" t="s">
        <v>523</v>
      </c>
      <c r="N97" s="84">
        <v>95685.56</v>
      </c>
      <c r="O97" s="84">
        <v>16885.689999999999</v>
      </c>
      <c r="P97" s="84">
        <v>95685.56</v>
      </c>
      <c r="Q97" s="84">
        <v>16885.689999999999</v>
      </c>
      <c r="R97" s="67" t="s">
        <v>524</v>
      </c>
      <c r="S97" s="78" t="s">
        <v>184</v>
      </c>
      <c r="T97" s="78" t="s">
        <v>184</v>
      </c>
      <c r="U97" s="82" t="s">
        <v>77</v>
      </c>
      <c r="V97" s="78" t="s">
        <v>184</v>
      </c>
      <c r="W97" s="78" t="s">
        <v>192</v>
      </c>
      <c r="X97" s="78" t="s">
        <v>184</v>
      </c>
      <c r="Y97" s="82" t="s">
        <v>222</v>
      </c>
      <c r="Z97" s="67" t="s">
        <v>525</v>
      </c>
    </row>
    <row r="98" spans="1:26" ht="37.5" customHeight="1">
      <c r="A98" s="81" t="s">
        <v>182</v>
      </c>
      <c r="B98" s="73" t="s">
        <v>511</v>
      </c>
      <c r="C98" s="67" t="s">
        <v>512</v>
      </c>
      <c r="D98" s="67" t="s">
        <v>184</v>
      </c>
      <c r="E98" s="67" t="s">
        <v>99</v>
      </c>
      <c r="F98" s="67" t="s">
        <v>99</v>
      </c>
      <c r="G98" s="73" t="s">
        <v>526</v>
      </c>
      <c r="H98" s="73" t="s">
        <v>195</v>
      </c>
      <c r="I98" s="82" t="s">
        <v>99</v>
      </c>
      <c r="J98" s="82" t="s">
        <v>99</v>
      </c>
      <c r="K98" s="83" t="s">
        <v>527</v>
      </c>
      <c r="L98" s="73" t="s">
        <v>528</v>
      </c>
      <c r="M98" s="73" t="s">
        <v>529</v>
      </c>
      <c r="N98" s="84">
        <v>288525.06</v>
      </c>
      <c r="O98" s="84">
        <v>50916.19</v>
      </c>
      <c r="P98" s="84">
        <v>288525.06</v>
      </c>
      <c r="Q98" s="84">
        <v>50916.19</v>
      </c>
      <c r="R98" s="67" t="s">
        <v>530</v>
      </c>
      <c r="S98" s="78" t="s">
        <v>184</v>
      </c>
      <c r="T98" s="78" t="s">
        <v>184</v>
      </c>
      <c r="U98" s="82" t="s">
        <v>77</v>
      </c>
      <c r="V98" s="78" t="s">
        <v>184</v>
      </c>
      <c r="W98" s="78" t="s">
        <v>192</v>
      </c>
      <c r="X98" s="78" t="s">
        <v>184</v>
      </c>
      <c r="Y98" s="82" t="s">
        <v>222</v>
      </c>
      <c r="Z98" s="67" t="s">
        <v>531</v>
      </c>
    </row>
    <row r="99" spans="1:26" ht="96" customHeight="1">
      <c r="A99" s="81" t="s">
        <v>182</v>
      </c>
      <c r="B99" s="73" t="s">
        <v>511</v>
      </c>
      <c r="C99" s="67" t="s">
        <v>512</v>
      </c>
      <c r="D99" s="67" t="s">
        <v>184</v>
      </c>
      <c r="E99" s="67" t="s">
        <v>99</v>
      </c>
      <c r="F99" s="67" t="s">
        <v>99</v>
      </c>
      <c r="G99" s="73" t="s">
        <v>532</v>
      </c>
      <c r="H99" s="73" t="s">
        <v>533</v>
      </c>
      <c r="I99" s="82" t="s">
        <v>99</v>
      </c>
      <c r="J99" s="82" t="s">
        <v>99</v>
      </c>
      <c r="K99" s="83" t="s">
        <v>534</v>
      </c>
      <c r="L99" s="73" t="s">
        <v>535</v>
      </c>
      <c r="M99" s="67" t="s">
        <v>536</v>
      </c>
      <c r="N99" s="84">
        <v>137133.26</v>
      </c>
      <c r="O99" s="84">
        <v>24199.99</v>
      </c>
      <c r="P99" s="84">
        <v>137133.26</v>
      </c>
      <c r="Q99" s="84">
        <v>24199.99</v>
      </c>
      <c r="R99" s="67" t="s">
        <v>537</v>
      </c>
      <c r="S99" s="78" t="s">
        <v>184</v>
      </c>
      <c r="T99" s="78" t="s">
        <v>184</v>
      </c>
      <c r="U99" s="82" t="s">
        <v>77</v>
      </c>
      <c r="V99" s="78" t="s">
        <v>184</v>
      </c>
      <c r="W99" s="78" t="s">
        <v>192</v>
      </c>
      <c r="X99" s="78" t="s">
        <v>184</v>
      </c>
      <c r="Y99" s="82" t="s">
        <v>222</v>
      </c>
      <c r="Z99" s="67" t="s">
        <v>538</v>
      </c>
    </row>
    <row r="100" spans="1:26" ht="68.25" customHeight="1">
      <c r="A100" s="81" t="s">
        <v>182</v>
      </c>
      <c r="B100" s="73" t="s">
        <v>511</v>
      </c>
      <c r="C100" s="67" t="s">
        <v>512</v>
      </c>
      <c r="D100" s="67" t="s">
        <v>184</v>
      </c>
      <c r="E100" s="67" t="s">
        <v>99</v>
      </c>
      <c r="F100" s="67" t="s">
        <v>99</v>
      </c>
      <c r="G100" s="73" t="s">
        <v>539</v>
      </c>
      <c r="H100" s="73" t="s">
        <v>540</v>
      </c>
      <c r="I100" s="82" t="s">
        <v>99</v>
      </c>
      <c r="J100" s="82" t="s">
        <v>99</v>
      </c>
      <c r="K100" s="83" t="s">
        <v>541</v>
      </c>
      <c r="L100" s="82" t="s">
        <v>542</v>
      </c>
      <c r="M100" s="67" t="s">
        <v>543</v>
      </c>
      <c r="N100" s="84">
        <v>76677.22</v>
      </c>
      <c r="O100" s="84">
        <v>13531.28</v>
      </c>
      <c r="P100" s="84">
        <v>76677.22</v>
      </c>
      <c r="Q100" s="84">
        <v>13531.28</v>
      </c>
      <c r="R100" s="67" t="s">
        <v>544</v>
      </c>
      <c r="S100" s="78" t="s">
        <v>184</v>
      </c>
      <c r="T100" s="78" t="s">
        <v>184</v>
      </c>
      <c r="U100" s="82" t="s">
        <v>77</v>
      </c>
      <c r="V100" s="78" t="s">
        <v>184</v>
      </c>
      <c r="W100" s="78" t="s">
        <v>192</v>
      </c>
      <c r="X100" s="78" t="s">
        <v>184</v>
      </c>
      <c r="Y100" s="82" t="s">
        <v>193</v>
      </c>
      <c r="Z100" s="67" t="s">
        <v>545</v>
      </c>
    </row>
    <row r="101" spans="1:26" ht="128.25" customHeight="1">
      <c r="A101" s="81" t="s">
        <v>546</v>
      </c>
      <c r="B101" s="73" t="s">
        <v>511</v>
      </c>
      <c r="C101" s="67" t="s">
        <v>512</v>
      </c>
      <c r="D101" s="67" t="s">
        <v>184</v>
      </c>
      <c r="E101" s="67" t="s">
        <v>99</v>
      </c>
      <c r="F101" s="67" t="s">
        <v>99</v>
      </c>
      <c r="G101" s="73" t="s">
        <v>547</v>
      </c>
      <c r="H101" s="73" t="s">
        <v>547</v>
      </c>
      <c r="I101" s="82" t="s">
        <v>99</v>
      </c>
      <c r="J101" s="82" t="s">
        <v>195</v>
      </c>
      <c r="K101" s="85" t="s">
        <v>548</v>
      </c>
      <c r="L101" s="82" t="s">
        <v>195</v>
      </c>
      <c r="M101" s="67" t="s">
        <v>549</v>
      </c>
      <c r="N101" s="84">
        <v>34903.120000000003</v>
      </c>
      <c r="O101" s="84">
        <v>6159.38</v>
      </c>
      <c r="P101" s="84">
        <v>34903.120000000003</v>
      </c>
      <c r="Q101" s="84">
        <v>6159.38</v>
      </c>
      <c r="R101" s="67" t="s">
        <v>550</v>
      </c>
      <c r="S101" s="78" t="s">
        <v>184</v>
      </c>
      <c r="T101" s="78" t="s">
        <v>184</v>
      </c>
      <c r="U101" s="82" t="s">
        <v>77</v>
      </c>
      <c r="V101" s="78" t="s">
        <v>192</v>
      </c>
      <c r="W101" s="78" t="s">
        <v>192</v>
      </c>
      <c r="X101" s="78" t="s">
        <v>184</v>
      </c>
      <c r="Y101" s="82" t="s">
        <v>193</v>
      </c>
      <c r="Z101" s="67" t="s">
        <v>551</v>
      </c>
    </row>
    <row r="102" spans="1:26" ht="117.75" customHeight="1">
      <c r="A102" s="81" t="s">
        <v>546</v>
      </c>
      <c r="B102" s="73" t="s">
        <v>511</v>
      </c>
      <c r="C102" s="67" t="s">
        <v>512</v>
      </c>
      <c r="D102" s="67" t="s">
        <v>184</v>
      </c>
      <c r="E102" s="67" t="s">
        <v>99</v>
      </c>
      <c r="F102" s="67" t="s">
        <v>99</v>
      </c>
      <c r="G102" s="73" t="s">
        <v>552</v>
      </c>
      <c r="H102" s="73" t="s">
        <v>552</v>
      </c>
      <c r="I102" s="82" t="s">
        <v>99</v>
      </c>
      <c r="J102" s="82" t="s">
        <v>390</v>
      </c>
      <c r="K102" s="85" t="s">
        <v>99</v>
      </c>
      <c r="L102" s="82" t="s">
        <v>390</v>
      </c>
      <c r="M102" s="67" t="s">
        <v>553</v>
      </c>
      <c r="N102" s="84">
        <v>182486.07</v>
      </c>
      <c r="O102" s="84">
        <v>32203.43</v>
      </c>
      <c r="P102" s="84">
        <v>182486.07</v>
      </c>
      <c r="Q102" s="84">
        <v>32203.43</v>
      </c>
      <c r="R102" s="67" t="s">
        <v>554</v>
      </c>
      <c r="S102" s="78" t="s">
        <v>184</v>
      </c>
      <c r="T102" s="78" t="s">
        <v>184</v>
      </c>
      <c r="U102" s="82" t="s">
        <v>77</v>
      </c>
      <c r="V102" s="78" t="s">
        <v>192</v>
      </c>
      <c r="W102" s="78" t="s">
        <v>192</v>
      </c>
      <c r="X102" s="78" t="s">
        <v>184</v>
      </c>
      <c r="Y102" s="82" t="s">
        <v>193</v>
      </c>
      <c r="Z102" s="67" t="s">
        <v>555</v>
      </c>
    </row>
    <row r="103" spans="1:26" ht="165" customHeight="1">
      <c r="A103" s="81" t="s">
        <v>546</v>
      </c>
      <c r="B103" s="73" t="s">
        <v>511</v>
      </c>
      <c r="C103" s="67" t="s">
        <v>512</v>
      </c>
      <c r="D103" s="67" t="s">
        <v>184</v>
      </c>
      <c r="E103" s="67" t="s">
        <v>99</v>
      </c>
      <c r="F103" s="67" t="s">
        <v>99</v>
      </c>
      <c r="G103" s="73" t="s">
        <v>556</v>
      </c>
      <c r="H103" s="73" t="s">
        <v>556</v>
      </c>
      <c r="I103" s="82" t="s">
        <v>99</v>
      </c>
      <c r="J103" s="82" t="s">
        <v>306</v>
      </c>
      <c r="K103" s="85" t="s">
        <v>99</v>
      </c>
      <c r="L103" s="82" t="s">
        <v>306</v>
      </c>
      <c r="M103" s="67" t="s">
        <v>557</v>
      </c>
      <c r="N103" s="84">
        <v>630532.55000000005</v>
      </c>
      <c r="O103" s="84">
        <v>111270.45</v>
      </c>
      <c r="P103" s="84">
        <v>630532.55000000005</v>
      </c>
      <c r="Q103" s="84">
        <v>111270.45</v>
      </c>
      <c r="R103" s="67" t="s">
        <v>558</v>
      </c>
      <c r="S103" s="78" t="s">
        <v>184</v>
      </c>
      <c r="T103" s="78" t="s">
        <v>184</v>
      </c>
      <c r="U103" s="82" t="s">
        <v>77</v>
      </c>
      <c r="V103" s="78" t="s">
        <v>184</v>
      </c>
      <c r="W103" s="78" t="s">
        <v>192</v>
      </c>
      <c r="X103" s="78" t="s">
        <v>192</v>
      </c>
      <c r="Y103" s="82" t="s">
        <v>193</v>
      </c>
      <c r="Z103" s="67" t="s">
        <v>558</v>
      </c>
    </row>
    <row r="104" spans="1:26" ht="156" customHeight="1">
      <c r="A104" s="81" t="s">
        <v>546</v>
      </c>
      <c r="B104" s="73" t="s">
        <v>511</v>
      </c>
      <c r="C104" s="67" t="s">
        <v>512</v>
      </c>
      <c r="D104" s="67" t="s">
        <v>184</v>
      </c>
      <c r="E104" s="67" t="s">
        <v>99</v>
      </c>
      <c r="F104" s="67" t="s">
        <v>99</v>
      </c>
      <c r="G104" s="73" t="s">
        <v>559</v>
      </c>
      <c r="H104" s="73" t="s">
        <v>559</v>
      </c>
      <c r="I104" s="82" t="s">
        <v>99</v>
      </c>
      <c r="J104" s="82" t="s">
        <v>317</v>
      </c>
      <c r="K104" s="85" t="s">
        <v>99</v>
      </c>
      <c r="L104" s="82" t="s">
        <v>560</v>
      </c>
      <c r="M104" s="67" t="s">
        <v>561</v>
      </c>
      <c r="N104" s="84">
        <v>192560.06</v>
      </c>
      <c r="O104" s="84">
        <v>33981.19</v>
      </c>
      <c r="P104" s="84">
        <v>192560.06</v>
      </c>
      <c r="Q104" s="84">
        <v>33981.19</v>
      </c>
      <c r="R104" s="67" t="s">
        <v>562</v>
      </c>
      <c r="S104" s="78" t="s">
        <v>184</v>
      </c>
      <c r="T104" s="78" t="s">
        <v>184</v>
      </c>
      <c r="U104" s="82" t="s">
        <v>77</v>
      </c>
      <c r="V104" s="78" t="s">
        <v>192</v>
      </c>
      <c r="W104" s="78" t="s">
        <v>192</v>
      </c>
      <c r="X104" s="78" t="s">
        <v>184</v>
      </c>
      <c r="Y104" s="82" t="s">
        <v>193</v>
      </c>
      <c r="Z104" s="67" t="s">
        <v>562</v>
      </c>
    </row>
    <row r="105" spans="1:26" ht="205.5" customHeight="1">
      <c r="A105" s="81" t="s">
        <v>546</v>
      </c>
      <c r="B105" s="73" t="s">
        <v>511</v>
      </c>
      <c r="C105" s="67" t="s">
        <v>512</v>
      </c>
      <c r="D105" s="67" t="s">
        <v>563</v>
      </c>
      <c r="E105" s="67" t="s">
        <v>99</v>
      </c>
      <c r="F105" s="67" t="s">
        <v>99</v>
      </c>
      <c r="G105" s="73" t="s">
        <v>564</v>
      </c>
      <c r="H105" s="73" t="s">
        <v>564</v>
      </c>
      <c r="I105" s="82" t="s">
        <v>99</v>
      </c>
      <c r="J105" s="73" t="s">
        <v>565</v>
      </c>
      <c r="K105" s="83" t="s">
        <v>566</v>
      </c>
      <c r="L105" s="82" t="s">
        <v>565</v>
      </c>
      <c r="M105" s="67" t="s">
        <v>567</v>
      </c>
      <c r="N105" s="84">
        <v>128008.86</v>
      </c>
      <c r="O105" s="84">
        <v>22589.81</v>
      </c>
      <c r="P105" s="84">
        <v>128008.86</v>
      </c>
      <c r="Q105" s="84">
        <v>22589.81</v>
      </c>
      <c r="R105" s="67" t="s">
        <v>568</v>
      </c>
      <c r="S105" s="78" t="s">
        <v>563</v>
      </c>
      <c r="T105" s="78" t="s">
        <v>563</v>
      </c>
      <c r="U105" s="82" t="s">
        <v>99</v>
      </c>
      <c r="V105" s="78" t="s">
        <v>569</v>
      </c>
      <c r="W105" s="78" t="s">
        <v>569</v>
      </c>
      <c r="X105" s="78" t="s">
        <v>563</v>
      </c>
      <c r="Y105" s="82" t="s">
        <v>193</v>
      </c>
      <c r="Z105" s="67" t="s">
        <v>568</v>
      </c>
    </row>
    <row r="106" spans="1:26" ht="264.5">
      <c r="A106" s="81" t="s">
        <v>182</v>
      </c>
      <c r="B106" s="73" t="s">
        <v>511</v>
      </c>
      <c r="C106" s="67" t="s">
        <v>512</v>
      </c>
      <c r="D106" s="67" t="s">
        <v>184</v>
      </c>
      <c r="E106" s="67" t="s">
        <v>99</v>
      </c>
      <c r="F106" s="67" t="s">
        <v>99</v>
      </c>
      <c r="G106" s="73" t="s">
        <v>570</v>
      </c>
      <c r="H106" s="73" t="s">
        <v>514</v>
      </c>
      <c r="I106" s="82" t="s">
        <v>99</v>
      </c>
      <c r="J106" s="82" t="s">
        <v>99</v>
      </c>
      <c r="K106" s="83" t="s">
        <v>571</v>
      </c>
      <c r="L106" s="82" t="s">
        <v>572</v>
      </c>
      <c r="M106" s="67" t="s">
        <v>573</v>
      </c>
      <c r="N106" s="84">
        <v>847768.75</v>
      </c>
      <c r="O106" s="84">
        <v>149606.25</v>
      </c>
      <c r="P106" s="84">
        <v>847768.75</v>
      </c>
      <c r="Q106" s="84">
        <v>149606.25</v>
      </c>
      <c r="R106" s="67" t="s">
        <v>574</v>
      </c>
      <c r="S106" s="78" t="s">
        <v>184</v>
      </c>
      <c r="T106" s="78" t="s">
        <v>184</v>
      </c>
      <c r="U106" s="82" t="s">
        <v>77</v>
      </c>
      <c r="V106" s="78" t="s">
        <v>192</v>
      </c>
      <c r="W106" s="78" t="s">
        <v>192</v>
      </c>
      <c r="X106" s="78" t="s">
        <v>184</v>
      </c>
      <c r="Y106" s="82" t="s">
        <v>193</v>
      </c>
      <c r="Z106" s="67" t="s">
        <v>575</v>
      </c>
    </row>
    <row r="107" spans="1:26" ht="103.5">
      <c r="A107" s="81" t="s">
        <v>182</v>
      </c>
      <c r="B107" s="73" t="s">
        <v>511</v>
      </c>
      <c r="C107" s="67" t="s">
        <v>512</v>
      </c>
      <c r="D107" s="67" t="s">
        <v>184</v>
      </c>
      <c r="E107" s="67" t="s">
        <v>99</v>
      </c>
      <c r="F107" s="67" t="s">
        <v>99</v>
      </c>
      <c r="G107" s="73" t="s">
        <v>576</v>
      </c>
      <c r="H107" s="73" t="s">
        <v>263</v>
      </c>
      <c r="I107" s="82" t="s">
        <v>99</v>
      </c>
      <c r="J107" s="82" t="s">
        <v>99</v>
      </c>
      <c r="K107" s="83" t="s">
        <v>577</v>
      </c>
      <c r="L107" s="82" t="s">
        <v>578</v>
      </c>
      <c r="M107" s="67" t="s">
        <v>579</v>
      </c>
      <c r="N107" s="84">
        <v>35306.870000000003</v>
      </c>
      <c r="O107" s="84">
        <v>6230.63</v>
      </c>
      <c r="P107" s="84">
        <v>35306.870000000003</v>
      </c>
      <c r="Q107" s="84">
        <v>6230.63</v>
      </c>
      <c r="R107" s="67" t="s">
        <v>580</v>
      </c>
      <c r="S107" s="78" t="s">
        <v>184</v>
      </c>
      <c r="T107" s="78" t="s">
        <v>184</v>
      </c>
      <c r="U107" s="82" t="s">
        <v>77</v>
      </c>
      <c r="V107" s="78" t="s">
        <v>192</v>
      </c>
      <c r="W107" s="78" t="s">
        <v>192</v>
      </c>
      <c r="X107" s="78" t="s">
        <v>184</v>
      </c>
      <c r="Y107" s="82" t="s">
        <v>193</v>
      </c>
      <c r="Z107" s="67" t="s">
        <v>581</v>
      </c>
    </row>
    <row r="108" spans="1:26" ht="57.5">
      <c r="A108" s="81" t="s">
        <v>182</v>
      </c>
      <c r="B108" s="73" t="s">
        <v>511</v>
      </c>
      <c r="C108" s="67" t="s">
        <v>512</v>
      </c>
      <c r="D108" s="67" t="s">
        <v>184</v>
      </c>
      <c r="E108" s="67" t="s">
        <v>99</v>
      </c>
      <c r="F108" s="67" t="s">
        <v>99</v>
      </c>
      <c r="G108" s="73" t="s">
        <v>582</v>
      </c>
      <c r="H108" s="73" t="s">
        <v>583</v>
      </c>
      <c r="I108" s="82" t="s">
        <v>99</v>
      </c>
      <c r="J108" s="82" t="s">
        <v>99</v>
      </c>
      <c r="K108" s="83" t="s">
        <v>584</v>
      </c>
      <c r="L108" s="82" t="s">
        <v>583</v>
      </c>
      <c r="M108" s="67" t="s">
        <v>585</v>
      </c>
      <c r="N108" s="84">
        <v>9870.6200000000008</v>
      </c>
      <c r="O108" s="84">
        <v>1741.88</v>
      </c>
      <c r="P108" s="84">
        <v>9870.6200000000008</v>
      </c>
      <c r="Q108" s="84">
        <v>1741.88</v>
      </c>
      <c r="R108" s="67" t="s">
        <v>586</v>
      </c>
      <c r="S108" s="78" t="s">
        <v>184</v>
      </c>
      <c r="T108" s="78" t="s">
        <v>184</v>
      </c>
      <c r="U108" s="82" t="s">
        <v>77</v>
      </c>
      <c r="V108" s="78" t="s">
        <v>192</v>
      </c>
      <c r="W108" s="78" t="s">
        <v>192</v>
      </c>
      <c r="X108" s="78" t="s">
        <v>184</v>
      </c>
      <c r="Y108" s="82" t="s">
        <v>193</v>
      </c>
      <c r="Z108" s="67" t="s">
        <v>587</v>
      </c>
    </row>
    <row r="109" spans="1:26" ht="201.75" customHeight="1">
      <c r="A109" s="81" t="s">
        <v>182</v>
      </c>
      <c r="B109" s="73" t="s">
        <v>511</v>
      </c>
      <c r="C109" s="67" t="s">
        <v>512</v>
      </c>
      <c r="D109" s="67" t="s">
        <v>184</v>
      </c>
      <c r="E109" s="67" t="s">
        <v>99</v>
      </c>
      <c r="F109" s="67" t="s">
        <v>99</v>
      </c>
      <c r="G109" s="73" t="s">
        <v>588</v>
      </c>
      <c r="H109" s="73" t="s">
        <v>231</v>
      </c>
      <c r="I109" s="82" t="s">
        <v>99</v>
      </c>
      <c r="J109" s="82" t="s">
        <v>99</v>
      </c>
      <c r="K109" s="83" t="s">
        <v>589</v>
      </c>
      <c r="L109" s="82" t="s">
        <v>231</v>
      </c>
      <c r="M109" s="67" t="s">
        <v>590</v>
      </c>
      <c r="N109" s="84">
        <v>127136.15</v>
      </c>
      <c r="O109" s="84">
        <v>22435.8</v>
      </c>
      <c r="P109" s="84">
        <v>127136.15</v>
      </c>
      <c r="Q109" s="84">
        <v>22435.8</v>
      </c>
      <c r="R109" s="67" t="s">
        <v>591</v>
      </c>
      <c r="S109" s="78" t="s">
        <v>184</v>
      </c>
      <c r="T109" s="78" t="s">
        <v>184</v>
      </c>
      <c r="U109" s="82" t="s">
        <v>77</v>
      </c>
      <c r="V109" s="78" t="s">
        <v>192</v>
      </c>
      <c r="W109" s="78" t="s">
        <v>192</v>
      </c>
      <c r="X109" s="78" t="s">
        <v>184</v>
      </c>
      <c r="Y109" s="82" t="s">
        <v>193</v>
      </c>
      <c r="Z109" s="67" t="s">
        <v>592</v>
      </c>
    </row>
    <row r="110" spans="1:26" ht="100.5" customHeight="1">
      <c r="A110" s="81" t="s">
        <v>182</v>
      </c>
      <c r="B110" s="73" t="s">
        <v>511</v>
      </c>
      <c r="C110" s="67" t="s">
        <v>512</v>
      </c>
      <c r="D110" s="67" t="s">
        <v>184</v>
      </c>
      <c r="E110" s="67" t="s">
        <v>99</v>
      </c>
      <c r="F110" s="67" t="s">
        <v>99</v>
      </c>
      <c r="G110" s="73" t="s">
        <v>593</v>
      </c>
      <c r="H110" s="73" t="s">
        <v>594</v>
      </c>
      <c r="I110" s="82" t="s">
        <v>99</v>
      </c>
      <c r="J110" s="82" t="s">
        <v>99</v>
      </c>
      <c r="K110" s="83" t="s">
        <v>595</v>
      </c>
      <c r="L110" s="82" t="s">
        <v>596</v>
      </c>
      <c r="M110" s="67" t="s">
        <v>597</v>
      </c>
      <c r="N110" s="84">
        <v>47403.86</v>
      </c>
      <c r="O110" s="84">
        <v>8365.39</v>
      </c>
      <c r="P110" s="84">
        <v>47403.86</v>
      </c>
      <c r="Q110" s="84">
        <v>8365.39</v>
      </c>
      <c r="R110" s="67" t="s">
        <v>598</v>
      </c>
      <c r="S110" s="78" t="s">
        <v>184</v>
      </c>
      <c r="T110" s="78" t="s">
        <v>184</v>
      </c>
      <c r="U110" s="82" t="s">
        <v>99</v>
      </c>
      <c r="V110" s="78" t="s">
        <v>192</v>
      </c>
      <c r="W110" s="78" t="s">
        <v>192</v>
      </c>
      <c r="X110" s="78" t="s">
        <v>184</v>
      </c>
      <c r="Y110" s="82" t="s">
        <v>193</v>
      </c>
      <c r="Z110" s="67" t="s">
        <v>599</v>
      </c>
    </row>
    <row r="111" spans="1:26" ht="46">
      <c r="A111" s="81" t="s">
        <v>182</v>
      </c>
      <c r="B111" s="73" t="s">
        <v>511</v>
      </c>
      <c r="C111" s="67" t="s">
        <v>512</v>
      </c>
      <c r="D111" s="67" t="s">
        <v>184</v>
      </c>
      <c r="E111" s="67" t="s">
        <v>99</v>
      </c>
      <c r="F111" s="67" t="s">
        <v>99</v>
      </c>
      <c r="G111" s="73" t="s">
        <v>600</v>
      </c>
      <c r="H111" s="73" t="s">
        <v>601</v>
      </c>
      <c r="I111" s="82" t="s">
        <v>602</v>
      </c>
      <c r="J111" s="82" t="s">
        <v>225</v>
      </c>
      <c r="K111" s="81" t="s">
        <v>99</v>
      </c>
      <c r="L111" s="82" t="s">
        <v>99</v>
      </c>
      <c r="M111" s="67" t="s">
        <v>853</v>
      </c>
      <c r="N111" s="84">
        <v>759800</v>
      </c>
      <c r="O111" s="84">
        <v>140200</v>
      </c>
      <c r="P111" s="84">
        <v>5000</v>
      </c>
      <c r="Q111" s="84">
        <v>0</v>
      </c>
      <c r="R111" s="87" t="s">
        <v>603</v>
      </c>
      <c r="S111" s="90" t="s">
        <v>184</v>
      </c>
      <c r="T111" s="90" t="s">
        <v>184</v>
      </c>
      <c r="U111" s="88" t="s">
        <v>99</v>
      </c>
      <c r="V111" s="90" t="s">
        <v>184</v>
      </c>
      <c r="W111" s="90" t="s">
        <v>192</v>
      </c>
      <c r="X111" s="90" t="s">
        <v>184</v>
      </c>
      <c r="Y111" s="88" t="s">
        <v>193</v>
      </c>
      <c r="Z111" s="87" t="s">
        <v>603</v>
      </c>
    </row>
    <row r="112" spans="1:26" ht="257.25" customHeight="1">
      <c r="A112" s="81" t="s">
        <v>182</v>
      </c>
      <c r="B112" s="73" t="s">
        <v>511</v>
      </c>
      <c r="C112" s="67" t="s">
        <v>512</v>
      </c>
      <c r="D112" s="67" t="s">
        <v>184</v>
      </c>
      <c r="E112" s="67" t="s">
        <v>99</v>
      </c>
      <c r="F112" s="67" t="s">
        <v>99</v>
      </c>
      <c r="G112" s="73" t="s">
        <v>604</v>
      </c>
      <c r="H112" s="73" t="s">
        <v>604</v>
      </c>
      <c r="I112" s="82" t="s">
        <v>605</v>
      </c>
      <c r="J112" s="82" t="s">
        <v>605</v>
      </c>
      <c r="K112" s="83" t="s">
        <v>606</v>
      </c>
      <c r="L112" s="82" t="s">
        <v>607</v>
      </c>
      <c r="M112" s="67" t="s">
        <v>608</v>
      </c>
      <c r="N112" s="84">
        <v>310329.83</v>
      </c>
      <c r="O112" s="84">
        <v>54764.09</v>
      </c>
      <c r="P112" s="84">
        <v>310329.83</v>
      </c>
      <c r="Q112" s="84">
        <v>54764.09</v>
      </c>
      <c r="R112" s="67" t="s">
        <v>805</v>
      </c>
      <c r="S112" s="78" t="s">
        <v>563</v>
      </c>
      <c r="T112" s="78" t="s">
        <v>563</v>
      </c>
      <c r="U112" s="82" t="s">
        <v>77</v>
      </c>
      <c r="V112" s="78" t="s">
        <v>563</v>
      </c>
      <c r="W112" s="78" t="s">
        <v>180</v>
      </c>
      <c r="X112" s="78" t="s">
        <v>563</v>
      </c>
      <c r="Y112" s="82" t="s">
        <v>193</v>
      </c>
      <c r="Z112" s="67" t="s">
        <v>609</v>
      </c>
    </row>
    <row r="113" spans="1:26" ht="387" customHeight="1">
      <c r="A113" s="81" t="s">
        <v>182</v>
      </c>
      <c r="B113" s="73" t="s">
        <v>511</v>
      </c>
      <c r="C113" s="67" t="s">
        <v>512</v>
      </c>
      <c r="D113" s="67" t="s">
        <v>563</v>
      </c>
      <c r="E113" s="67" t="s">
        <v>99</v>
      </c>
      <c r="F113" s="67" t="s">
        <v>99</v>
      </c>
      <c r="G113" s="73" t="s">
        <v>610</v>
      </c>
      <c r="H113" s="73" t="s">
        <v>610</v>
      </c>
      <c r="I113" s="82" t="s">
        <v>605</v>
      </c>
      <c r="J113" s="82" t="s">
        <v>605</v>
      </c>
      <c r="K113" s="83" t="s">
        <v>611</v>
      </c>
      <c r="L113" s="82" t="s">
        <v>268</v>
      </c>
      <c r="M113" s="67" t="s">
        <v>612</v>
      </c>
      <c r="N113" s="84">
        <v>127921.75</v>
      </c>
      <c r="O113" s="84">
        <v>22574.43</v>
      </c>
      <c r="P113" s="84">
        <v>127921.75</v>
      </c>
      <c r="Q113" s="84">
        <v>22574.43</v>
      </c>
      <c r="R113" s="67" t="s">
        <v>806</v>
      </c>
      <c r="S113" s="78" t="s">
        <v>563</v>
      </c>
      <c r="T113" s="78" t="s">
        <v>563</v>
      </c>
      <c r="U113" s="82" t="s">
        <v>77</v>
      </c>
      <c r="V113" s="78" t="s">
        <v>192</v>
      </c>
      <c r="W113" s="78" t="s">
        <v>569</v>
      </c>
      <c r="X113" s="78" t="s">
        <v>563</v>
      </c>
      <c r="Y113" s="82" t="s">
        <v>222</v>
      </c>
      <c r="Z113" s="67" t="s">
        <v>613</v>
      </c>
    </row>
    <row r="114" spans="1:26" ht="252" customHeight="1">
      <c r="A114" s="81" t="s">
        <v>182</v>
      </c>
      <c r="B114" s="73" t="s">
        <v>511</v>
      </c>
      <c r="C114" s="67" t="s">
        <v>512</v>
      </c>
      <c r="D114" s="67" t="s">
        <v>563</v>
      </c>
      <c r="E114" s="67" t="s">
        <v>99</v>
      </c>
      <c r="F114" s="67" t="s">
        <v>99</v>
      </c>
      <c r="G114" s="73" t="s">
        <v>614</v>
      </c>
      <c r="H114" s="73" t="s">
        <v>614</v>
      </c>
      <c r="I114" s="82" t="s">
        <v>605</v>
      </c>
      <c r="J114" s="82" t="s">
        <v>605</v>
      </c>
      <c r="K114" s="83" t="s">
        <v>807</v>
      </c>
      <c r="L114" s="82" t="s">
        <v>231</v>
      </c>
      <c r="M114" s="67" t="s">
        <v>615</v>
      </c>
      <c r="N114" s="84">
        <v>480058.75</v>
      </c>
      <c r="O114" s="84">
        <v>84716.25</v>
      </c>
      <c r="P114" s="84">
        <v>480058.75</v>
      </c>
      <c r="Q114" s="84">
        <v>84716.25</v>
      </c>
      <c r="R114" s="67" t="s">
        <v>616</v>
      </c>
      <c r="S114" s="78" t="s">
        <v>563</v>
      </c>
      <c r="T114" s="78" t="s">
        <v>563</v>
      </c>
      <c r="U114" s="82" t="s">
        <v>77</v>
      </c>
      <c r="V114" s="78" t="s">
        <v>569</v>
      </c>
      <c r="W114" s="78" t="s">
        <v>569</v>
      </c>
      <c r="X114" s="78" t="s">
        <v>563</v>
      </c>
      <c r="Y114" s="82" t="s">
        <v>193</v>
      </c>
      <c r="Z114" s="67" t="s">
        <v>616</v>
      </c>
    </row>
    <row r="115" spans="1:26" ht="409.5">
      <c r="A115" s="81" t="s">
        <v>182</v>
      </c>
      <c r="B115" s="73" t="s">
        <v>511</v>
      </c>
      <c r="C115" s="67" t="s">
        <v>512</v>
      </c>
      <c r="D115" s="67" t="s">
        <v>184</v>
      </c>
      <c r="E115" s="67" t="s">
        <v>99</v>
      </c>
      <c r="F115" s="67" t="s">
        <v>99</v>
      </c>
      <c r="G115" s="73" t="s">
        <v>617</v>
      </c>
      <c r="H115" s="73" t="s">
        <v>617</v>
      </c>
      <c r="I115" s="82" t="s">
        <v>605</v>
      </c>
      <c r="J115" s="82" t="s">
        <v>605</v>
      </c>
      <c r="K115" s="83" t="s">
        <v>618</v>
      </c>
      <c r="L115" s="73" t="s">
        <v>808</v>
      </c>
      <c r="M115" s="67" t="s">
        <v>619</v>
      </c>
      <c r="N115" s="84">
        <v>1421220.85</v>
      </c>
      <c r="O115" s="84">
        <v>250803.68</v>
      </c>
      <c r="P115" s="84">
        <v>1421220.85</v>
      </c>
      <c r="Q115" s="84">
        <v>250803.68</v>
      </c>
      <c r="R115" s="67" t="s">
        <v>620</v>
      </c>
      <c r="S115" s="78" t="s">
        <v>184</v>
      </c>
      <c r="T115" s="78" t="s">
        <v>184</v>
      </c>
      <c r="U115" s="82" t="s">
        <v>77</v>
      </c>
      <c r="V115" s="78" t="s">
        <v>569</v>
      </c>
      <c r="W115" s="78" t="s">
        <v>569</v>
      </c>
      <c r="X115" s="78" t="s">
        <v>563</v>
      </c>
      <c r="Y115" s="82" t="s">
        <v>222</v>
      </c>
      <c r="Z115" s="67" t="s">
        <v>620</v>
      </c>
    </row>
    <row r="116" spans="1:26" ht="138">
      <c r="A116" s="50" t="s">
        <v>182</v>
      </c>
      <c r="B116" s="86" t="s">
        <v>511</v>
      </c>
      <c r="C116" s="87" t="s">
        <v>512</v>
      </c>
      <c r="D116" s="87" t="s">
        <v>184</v>
      </c>
      <c r="E116" s="87" t="s">
        <v>99</v>
      </c>
      <c r="F116" s="87" t="s">
        <v>99</v>
      </c>
      <c r="G116" s="86" t="s">
        <v>621</v>
      </c>
      <c r="H116" s="86" t="s">
        <v>622</v>
      </c>
      <c r="I116" s="88" t="s">
        <v>605</v>
      </c>
      <c r="J116" s="88" t="s">
        <v>605</v>
      </c>
      <c r="K116" s="93" t="s">
        <v>623</v>
      </c>
      <c r="L116" s="88" t="s">
        <v>621</v>
      </c>
      <c r="M116" s="87" t="s">
        <v>624</v>
      </c>
      <c r="N116" s="84">
        <v>648653.06999999995</v>
      </c>
      <c r="O116" s="84">
        <v>114468.19</v>
      </c>
      <c r="P116" s="84">
        <v>1360</v>
      </c>
      <c r="Q116" s="84">
        <v>240</v>
      </c>
      <c r="R116" s="87" t="s">
        <v>625</v>
      </c>
      <c r="S116" s="90" t="s">
        <v>184</v>
      </c>
      <c r="T116" s="90" t="s">
        <v>184</v>
      </c>
      <c r="U116" s="88" t="s">
        <v>77</v>
      </c>
      <c r="V116" s="90" t="s">
        <v>563</v>
      </c>
      <c r="W116" s="90" t="s">
        <v>569</v>
      </c>
      <c r="X116" s="90" t="s">
        <v>563</v>
      </c>
      <c r="Y116" s="88" t="s">
        <v>193</v>
      </c>
      <c r="Z116" s="87" t="s">
        <v>605</v>
      </c>
    </row>
    <row r="117" spans="1:26" ht="57.5">
      <c r="A117" s="81" t="s">
        <v>182</v>
      </c>
      <c r="B117" s="73" t="s">
        <v>626</v>
      </c>
      <c r="C117" s="67" t="s">
        <v>512</v>
      </c>
      <c r="D117" s="67" t="s">
        <v>184</v>
      </c>
      <c r="E117" s="67" t="s">
        <v>99</v>
      </c>
      <c r="F117" s="67" t="s">
        <v>99</v>
      </c>
      <c r="G117" s="73" t="s">
        <v>627</v>
      </c>
      <c r="H117" s="73" t="s">
        <v>627</v>
      </c>
      <c r="I117" s="82" t="s">
        <v>77</v>
      </c>
      <c r="J117" s="82" t="s">
        <v>77</v>
      </c>
      <c r="K117" s="85" t="s">
        <v>628</v>
      </c>
      <c r="L117" s="82" t="s">
        <v>206</v>
      </c>
      <c r="M117" s="67" t="s">
        <v>629</v>
      </c>
      <c r="N117" s="84">
        <v>51942.19</v>
      </c>
      <c r="O117" s="84">
        <v>9166.27</v>
      </c>
      <c r="P117" s="84">
        <v>51942.19</v>
      </c>
      <c r="Q117" s="84">
        <v>9166.27</v>
      </c>
      <c r="R117" s="67" t="s">
        <v>630</v>
      </c>
      <c r="S117" s="78" t="s">
        <v>184</v>
      </c>
      <c r="T117" s="78" t="s">
        <v>184</v>
      </c>
      <c r="U117" s="82" t="s">
        <v>77</v>
      </c>
      <c r="V117" s="78" t="s">
        <v>184</v>
      </c>
      <c r="W117" s="78" t="s">
        <v>192</v>
      </c>
      <c r="X117" s="78" t="s">
        <v>184</v>
      </c>
      <c r="Y117" s="82" t="s">
        <v>193</v>
      </c>
      <c r="Z117" s="67" t="s">
        <v>631</v>
      </c>
    </row>
    <row r="118" spans="1:26" ht="138.75" customHeight="1">
      <c r="A118" s="81" t="s">
        <v>182</v>
      </c>
      <c r="B118" s="73" t="s">
        <v>626</v>
      </c>
      <c r="C118" s="67" t="s">
        <v>512</v>
      </c>
      <c r="D118" s="67" t="s">
        <v>184</v>
      </c>
      <c r="E118" s="67" t="s">
        <v>99</v>
      </c>
      <c r="F118" s="67" t="s">
        <v>99</v>
      </c>
      <c r="G118" s="73" t="s">
        <v>632</v>
      </c>
      <c r="H118" s="73" t="s">
        <v>632</v>
      </c>
      <c r="I118" s="82" t="s">
        <v>77</v>
      </c>
      <c r="J118" s="82" t="s">
        <v>77</v>
      </c>
      <c r="K118" s="85" t="s">
        <v>633</v>
      </c>
      <c r="L118" s="82" t="s">
        <v>505</v>
      </c>
      <c r="M118" s="67" t="s">
        <v>634</v>
      </c>
      <c r="N118" s="84">
        <v>102625.38</v>
      </c>
      <c r="O118" s="84">
        <v>18110.37</v>
      </c>
      <c r="P118" s="84">
        <v>102625.38</v>
      </c>
      <c r="Q118" s="84">
        <v>18110.37</v>
      </c>
      <c r="R118" s="67" t="s">
        <v>635</v>
      </c>
      <c r="S118" s="78" t="s">
        <v>184</v>
      </c>
      <c r="T118" s="78" t="s">
        <v>184</v>
      </c>
      <c r="U118" s="82" t="s">
        <v>77</v>
      </c>
      <c r="V118" s="78" t="s">
        <v>184</v>
      </c>
      <c r="W118" s="78" t="s">
        <v>192</v>
      </c>
      <c r="X118" s="78" t="s">
        <v>184</v>
      </c>
      <c r="Y118" s="82" t="s">
        <v>193</v>
      </c>
      <c r="Z118" s="67" t="s">
        <v>636</v>
      </c>
    </row>
    <row r="119" spans="1:26" ht="126.5">
      <c r="A119" s="81" t="s">
        <v>182</v>
      </c>
      <c r="B119" s="73" t="s">
        <v>626</v>
      </c>
      <c r="C119" s="67" t="s">
        <v>512</v>
      </c>
      <c r="D119" s="67" t="s">
        <v>184</v>
      </c>
      <c r="E119" s="67" t="s">
        <v>637</v>
      </c>
      <c r="F119" s="67" t="s">
        <v>99</v>
      </c>
      <c r="G119" s="73" t="s">
        <v>638</v>
      </c>
      <c r="H119" s="73" t="s">
        <v>638</v>
      </c>
      <c r="I119" s="82" t="s">
        <v>77</v>
      </c>
      <c r="J119" s="82" t="s">
        <v>77</v>
      </c>
      <c r="K119" s="83" t="s">
        <v>639</v>
      </c>
      <c r="L119" s="82" t="s">
        <v>263</v>
      </c>
      <c r="M119" s="67" t="s">
        <v>640</v>
      </c>
      <c r="N119" s="84">
        <v>411143.57</v>
      </c>
      <c r="O119" s="84">
        <v>72554.75</v>
      </c>
      <c r="P119" s="84">
        <v>411143.57</v>
      </c>
      <c r="Q119" s="84">
        <v>72554.75</v>
      </c>
      <c r="R119" s="67" t="s">
        <v>641</v>
      </c>
      <c r="S119" s="78" t="s">
        <v>184</v>
      </c>
      <c r="T119" s="78" t="s">
        <v>184</v>
      </c>
      <c r="U119" s="82" t="s">
        <v>77</v>
      </c>
      <c r="V119" s="78" t="s">
        <v>184</v>
      </c>
      <c r="W119" s="78" t="s">
        <v>192</v>
      </c>
      <c r="X119" s="78" t="s">
        <v>184</v>
      </c>
      <c r="Y119" s="82" t="s">
        <v>193</v>
      </c>
      <c r="Z119" s="67" t="s">
        <v>642</v>
      </c>
    </row>
    <row r="120" spans="1:26" ht="278.25" customHeight="1">
      <c r="A120" s="81" t="s">
        <v>182</v>
      </c>
      <c r="B120" s="73" t="s">
        <v>626</v>
      </c>
      <c r="C120" s="67" t="s">
        <v>512</v>
      </c>
      <c r="D120" s="67" t="s">
        <v>184</v>
      </c>
      <c r="E120" s="67" t="s">
        <v>99</v>
      </c>
      <c r="F120" s="67" t="s">
        <v>99</v>
      </c>
      <c r="G120" s="73" t="s">
        <v>643</v>
      </c>
      <c r="H120" s="73" t="s">
        <v>643</v>
      </c>
      <c r="I120" s="82" t="s">
        <v>77</v>
      </c>
      <c r="J120" s="82" t="s">
        <v>77</v>
      </c>
      <c r="K120" s="83" t="s">
        <v>644</v>
      </c>
      <c r="L120" s="82" t="s">
        <v>242</v>
      </c>
      <c r="M120" s="67" t="s">
        <v>645</v>
      </c>
      <c r="N120" s="84">
        <v>861448.14</v>
      </c>
      <c r="O120" s="84">
        <v>152020.26</v>
      </c>
      <c r="P120" s="84">
        <v>861448.14</v>
      </c>
      <c r="Q120" s="84">
        <v>152020.26</v>
      </c>
      <c r="R120" s="67" t="s">
        <v>646</v>
      </c>
      <c r="S120" s="78" t="s">
        <v>184</v>
      </c>
      <c r="T120" s="78" t="s">
        <v>184</v>
      </c>
      <c r="U120" s="82" t="s">
        <v>77</v>
      </c>
      <c r="V120" s="78" t="s">
        <v>184</v>
      </c>
      <c r="W120" s="78" t="s">
        <v>192</v>
      </c>
      <c r="X120" s="78" t="s">
        <v>184</v>
      </c>
      <c r="Y120" s="82" t="s">
        <v>193</v>
      </c>
      <c r="Z120" s="67" t="s">
        <v>647</v>
      </c>
    </row>
    <row r="121" spans="1:26" ht="101.25" customHeight="1">
      <c r="A121" s="81" t="s">
        <v>182</v>
      </c>
      <c r="B121" s="73" t="s">
        <v>626</v>
      </c>
      <c r="C121" s="67" t="s">
        <v>512</v>
      </c>
      <c r="D121" s="67" t="s">
        <v>184</v>
      </c>
      <c r="E121" s="67" t="s">
        <v>99</v>
      </c>
      <c r="F121" s="67" t="s">
        <v>99</v>
      </c>
      <c r="G121" s="73" t="s">
        <v>648</v>
      </c>
      <c r="H121" s="73" t="s">
        <v>648</v>
      </c>
      <c r="I121" s="82" t="s">
        <v>77</v>
      </c>
      <c r="J121" s="82" t="s">
        <v>77</v>
      </c>
      <c r="K121" s="85" t="s">
        <v>649</v>
      </c>
      <c r="L121" s="82" t="s">
        <v>650</v>
      </c>
      <c r="M121" s="67" t="s">
        <v>651</v>
      </c>
      <c r="N121" s="84">
        <v>37179.01</v>
      </c>
      <c r="O121" s="84">
        <v>6561.01</v>
      </c>
      <c r="P121" s="84">
        <v>37179.01</v>
      </c>
      <c r="Q121" s="84">
        <v>6561.01</v>
      </c>
      <c r="R121" s="67" t="s">
        <v>652</v>
      </c>
      <c r="S121" s="78" t="s">
        <v>184</v>
      </c>
      <c r="T121" s="78" t="s">
        <v>184</v>
      </c>
      <c r="U121" s="82" t="s">
        <v>77</v>
      </c>
      <c r="V121" s="78" t="s">
        <v>184</v>
      </c>
      <c r="W121" s="78" t="s">
        <v>192</v>
      </c>
      <c r="X121" s="78" t="s">
        <v>184</v>
      </c>
      <c r="Y121" s="82" t="s">
        <v>193</v>
      </c>
      <c r="Z121" s="67" t="s">
        <v>653</v>
      </c>
    </row>
    <row r="122" spans="1:26" ht="97.5" customHeight="1">
      <c r="A122" s="50" t="s">
        <v>182</v>
      </c>
      <c r="B122" s="86" t="s">
        <v>626</v>
      </c>
      <c r="C122" s="87" t="s">
        <v>512</v>
      </c>
      <c r="D122" s="87" t="s">
        <v>184</v>
      </c>
      <c r="E122" s="87" t="s">
        <v>99</v>
      </c>
      <c r="F122" s="87" t="s">
        <v>99</v>
      </c>
      <c r="G122" s="86" t="s">
        <v>654</v>
      </c>
      <c r="H122" s="86" t="s">
        <v>654</v>
      </c>
      <c r="I122" s="88" t="s">
        <v>655</v>
      </c>
      <c r="J122" s="88" t="s">
        <v>254</v>
      </c>
      <c r="K122" s="89" t="s">
        <v>656</v>
      </c>
      <c r="L122" s="88" t="s">
        <v>657</v>
      </c>
      <c r="M122" s="87" t="s">
        <v>658</v>
      </c>
      <c r="N122" s="84">
        <v>871229.81</v>
      </c>
      <c r="O122" s="84">
        <v>153746.44</v>
      </c>
      <c r="P122" s="84">
        <v>852.98</v>
      </c>
      <c r="Q122" s="84">
        <v>150.52000000000001</v>
      </c>
      <c r="R122" s="87" t="s">
        <v>659</v>
      </c>
      <c r="S122" s="90" t="s">
        <v>184</v>
      </c>
      <c r="T122" s="90" t="s">
        <v>184</v>
      </c>
      <c r="U122" s="88" t="s">
        <v>77</v>
      </c>
      <c r="V122" s="90" t="s">
        <v>184</v>
      </c>
      <c r="W122" s="90" t="s">
        <v>192</v>
      </c>
      <c r="X122" s="90" t="s">
        <v>184</v>
      </c>
      <c r="Y122" s="88" t="s">
        <v>193</v>
      </c>
      <c r="Z122" s="87" t="s">
        <v>660</v>
      </c>
    </row>
    <row r="123" spans="1:26" ht="141" customHeight="1">
      <c r="A123" s="81" t="s">
        <v>182</v>
      </c>
      <c r="B123" s="73" t="s">
        <v>511</v>
      </c>
      <c r="C123" s="67" t="s">
        <v>512</v>
      </c>
      <c r="D123" s="67" t="s">
        <v>184</v>
      </c>
      <c r="E123" s="67" t="s">
        <v>661</v>
      </c>
      <c r="F123" s="67" t="s">
        <v>661</v>
      </c>
      <c r="G123" s="73" t="s">
        <v>662</v>
      </c>
      <c r="H123" s="73" t="s">
        <v>215</v>
      </c>
      <c r="I123" s="82" t="s">
        <v>661</v>
      </c>
      <c r="J123" s="82" t="s">
        <v>661</v>
      </c>
      <c r="K123" s="85" t="s">
        <v>661</v>
      </c>
      <c r="L123" s="82" t="s">
        <v>661</v>
      </c>
      <c r="M123" s="67" t="s">
        <v>663</v>
      </c>
      <c r="N123" s="84">
        <v>19706.18</v>
      </c>
      <c r="O123" s="84">
        <v>3477.57</v>
      </c>
      <c r="P123" s="84">
        <v>19706.18</v>
      </c>
      <c r="Q123" s="84">
        <v>3477.57</v>
      </c>
      <c r="R123" s="67" t="s">
        <v>664</v>
      </c>
      <c r="S123" s="78" t="s">
        <v>184</v>
      </c>
      <c r="T123" s="78" t="s">
        <v>184</v>
      </c>
      <c r="U123" s="82" t="s">
        <v>77</v>
      </c>
      <c r="V123" s="78" t="s">
        <v>184</v>
      </c>
      <c r="W123" s="78" t="s">
        <v>192</v>
      </c>
      <c r="X123" s="78" t="s">
        <v>184</v>
      </c>
      <c r="Y123" s="82" t="s">
        <v>222</v>
      </c>
      <c r="Z123" s="67" t="s">
        <v>665</v>
      </c>
    </row>
    <row r="124" spans="1:26" ht="69">
      <c r="A124" s="81" t="s">
        <v>182</v>
      </c>
      <c r="B124" s="73" t="s">
        <v>511</v>
      </c>
      <c r="C124" s="67" t="s">
        <v>512</v>
      </c>
      <c r="D124" s="67" t="s">
        <v>184</v>
      </c>
      <c r="E124" s="67" t="s">
        <v>661</v>
      </c>
      <c r="F124" s="67" t="s">
        <v>661</v>
      </c>
      <c r="G124" s="73" t="s">
        <v>666</v>
      </c>
      <c r="H124" s="73" t="s">
        <v>295</v>
      </c>
      <c r="I124" s="82" t="s">
        <v>661</v>
      </c>
      <c r="J124" s="82" t="s">
        <v>661</v>
      </c>
      <c r="K124" s="85" t="s">
        <v>661</v>
      </c>
      <c r="L124" s="82" t="s">
        <v>661</v>
      </c>
      <c r="M124" s="67" t="s">
        <v>667</v>
      </c>
      <c r="N124" s="84">
        <v>196562.5</v>
      </c>
      <c r="O124" s="84">
        <v>34687.5</v>
      </c>
      <c r="P124" s="84">
        <v>196562.5</v>
      </c>
      <c r="Q124" s="84">
        <v>34687.5</v>
      </c>
      <c r="R124" s="67" t="s">
        <v>668</v>
      </c>
      <c r="S124" s="78" t="s">
        <v>184</v>
      </c>
      <c r="T124" s="78" t="s">
        <v>184</v>
      </c>
      <c r="U124" s="82" t="s">
        <v>77</v>
      </c>
      <c r="V124" s="78" t="s">
        <v>184</v>
      </c>
      <c r="W124" s="78" t="s">
        <v>192</v>
      </c>
      <c r="X124" s="78" t="s">
        <v>184</v>
      </c>
      <c r="Y124" s="82" t="s">
        <v>222</v>
      </c>
      <c r="Z124" s="67" t="s">
        <v>669</v>
      </c>
    </row>
    <row r="125" spans="1:26" ht="34.5">
      <c r="A125" s="81" t="s">
        <v>182</v>
      </c>
      <c r="B125" s="73" t="s">
        <v>511</v>
      </c>
      <c r="C125" s="67" t="s">
        <v>512</v>
      </c>
      <c r="D125" s="67" t="s">
        <v>184</v>
      </c>
      <c r="E125" s="67" t="s">
        <v>661</v>
      </c>
      <c r="F125" s="67" t="s">
        <v>661</v>
      </c>
      <c r="G125" s="73" t="s">
        <v>670</v>
      </c>
      <c r="H125" s="73" t="s">
        <v>295</v>
      </c>
      <c r="I125" s="82" t="s">
        <v>661</v>
      </c>
      <c r="J125" s="82" t="s">
        <v>661</v>
      </c>
      <c r="K125" s="83" t="s">
        <v>671</v>
      </c>
      <c r="L125" s="82" t="s">
        <v>672</v>
      </c>
      <c r="M125" s="67" t="s">
        <v>673</v>
      </c>
      <c r="N125" s="84">
        <v>737539.22</v>
      </c>
      <c r="O125" s="84">
        <v>130153.99</v>
      </c>
      <c r="P125" s="84">
        <v>737539.22</v>
      </c>
      <c r="Q125" s="84">
        <v>130153.99</v>
      </c>
      <c r="R125" s="67" t="s">
        <v>674</v>
      </c>
      <c r="S125" s="78" t="s">
        <v>184</v>
      </c>
      <c r="T125" s="78" t="s">
        <v>184</v>
      </c>
      <c r="U125" s="82" t="s">
        <v>77</v>
      </c>
      <c r="V125" s="78" t="s">
        <v>184</v>
      </c>
      <c r="W125" s="78" t="s">
        <v>192</v>
      </c>
      <c r="X125" s="78" t="s">
        <v>184</v>
      </c>
      <c r="Y125" s="82" t="s">
        <v>193</v>
      </c>
      <c r="Z125" s="67" t="s">
        <v>675</v>
      </c>
    </row>
    <row r="126" spans="1:26" ht="110.25" customHeight="1">
      <c r="A126" s="81" t="s">
        <v>182</v>
      </c>
      <c r="B126" s="73" t="s">
        <v>511</v>
      </c>
      <c r="C126" s="67" t="s">
        <v>512</v>
      </c>
      <c r="D126" s="67" t="s">
        <v>184</v>
      </c>
      <c r="E126" s="67" t="s">
        <v>661</v>
      </c>
      <c r="F126" s="67" t="s">
        <v>661</v>
      </c>
      <c r="G126" s="73" t="s">
        <v>654</v>
      </c>
      <c r="H126" s="73" t="s">
        <v>254</v>
      </c>
      <c r="I126" s="82" t="s">
        <v>661</v>
      </c>
      <c r="J126" s="82" t="s">
        <v>661</v>
      </c>
      <c r="K126" s="85" t="s">
        <v>661</v>
      </c>
      <c r="L126" s="82" t="s">
        <v>661</v>
      </c>
      <c r="M126" s="67" t="s">
        <v>676</v>
      </c>
      <c r="N126" s="84">
        <v>242041.75</v>
      </c>
      <c r="O126" s="84">
        <v>42713.25</v>
      </c>
      <c r="P126" s="84">
        <v>242041.75</v>
      </c>
      <c r="Q126" s="84">
        <v>42713.25</v>
      </c>
      <c r="R126" s="67" t="s">
        <v>677</v>
      </c>
      <c r="S126" s="78" t="s">
        <v>184</v>
      </c>
      <c r="T126" s="78" t="s">
        <v>184</v>
      </c>
      <c r="U126" s="82" t="s">
        <v>77</v>
      </c>
      <c r="V126" s="78" t="s">
        <v>184</v>
      </c>
      <c r="W126" s="78" t="s">
        <v>192</v>
      </c>
      <c r="X126" s="78" t="s">
        <v>184</v>
      </c>
      <c r="Y126" s="82" t="s">
        <v>222</v>
      </c>
      <c r="Z126" s="67" t="s">
        <v>678</v>
      </c>
    </row>
    <row r="127" spans="1:26" ht="117" customHeight="1">
      <c r="A127" s="81" t="s">
        <v>182</v>
      </c>
      <c r="B127" s="73" t="s">
        <v>511</v>
      </c>
      <c r="C127" s="67" t="s">
        <v>512</v>
      </c>
      <c r="D127" s="67" t="s">
        <v>184</v>
      </c>
      <c r="E127" s="67" t="s">
        <v>661</v>
      </c>
      <c r="F127" s="67" t="s">
        <v>661</v>
      </c>
      <c r="G127" s="73" t="s">
        <v>679</v>
      </c>
      <c r="H127" s="73" t="s">
        <v>417</v>
      </c>
      <c r="I127" s="82" t="s">
        <v>661</v>
      </c>
      <c r="J127" s="82" t="s">
        <v>661</v>
      </c>
      <c r="K127" s="85" t="s">
        <v>661</v>
      </c>
      <c r="L127" s="82" t="s">
        <v>661</v>
      </c>
      <c r="M127" s="67" t="s">
        <v>680</v>
      </c>
      <c r="N127" s="84">
        <v>445291.54</v>
      </c>
      <c r="O127" s="84">
        <v>78580.86</v>
      </c>
      <c r="P127" s="84">
        <v>445291.54</v>
      </c>
      <c r="Q127" s="84">
        <v>78580.86</v>
      </c>
      <c r="R127" s="67" t="s">
        <v>681</v>
      </c>
      <c r="S127" s="78" t="s">
        <v>184</v>
      </c>
      <c r="T127" s="78" t="s">
        <v>184</v>
      </c>
      <c r="U127" s="82" t="s">
        <v>77</v>
      </c>
      <c r="V127" s="78" t="s">
        <v>184</v>
      </c>
      <c r="W127" s="78" t="s">
        <v>192</v>
      </c>
      <c r="X127" s="78" t="s">
        <v>184</v>
      </c>
      <c r="Y127" s="82" t="s">
        <v>193</v>
      </c>
      <c r="Z127" s="67" t="s">
        <v>682</v>
      </c>
    </row>
    <row r="128" spans="1:26" ht="324.75" customHeight="1">
      <c r="A128" s="81" t="s">
        <v>182</v>
      </c>
      <c r="B128" s="73" t="s">
        <v>626</v>
      </c>
      <c r="C128" s="67" t="s">
        <v>512</v>
      </c>
      <c r="D128" s="67" t="s">
        <v>184</v>
      </c>
      <c r="E128" s="67" t="s">
        <v>99</v>
      </c>
      <c r="F128" s="67" t="s">
        <v>99</v>
      </c>
      <c r="G128" s="73" t="s">
        <v>683</v>
      </c>
      <c r="H128" s="73" t="s">
        <v>683</v>
      </c>
      <c r="I128" s="82" t="s">
        <v>99</v>
      </c>
      <c r="J128" s="82" t="s">
        <v>99</v>
      </c>
      <c r="K128" s="83" t="s">
        <v>684</v>
      </c>
      <c r="L128" s="82" t="s">
        <v>225</v>
      </c>
      <c r="M128" s="67" t="s">
        <v>685</v>
      </c>
      <c r="N128" s="84">
        <v>1514122.48</v>
      </c>
      <c r="O128" s="84">
        <v>267198.09000000003</v>
      </c>
      <c r="P128" s="84">
        <v>1514122.48</v>
      </c>
      <c r="Q128" s="84">
        <v>267198.09000000003</v>
      </c>
      <c r="R128" s="67" t="s">
        <v>686</v>
      </c>
      <c r="S128" s="78" t="s">
        <v>184</v>
      </c>
      <c r="T128" s="78" t="s">
        <v>184</v>
      </c>
      <c r="U128" s="82" t="s">
        <v>77</v>
      </c>
      <c r="V128" s="78" t="s">
        <v>192</v>
      </c>
      <c r="W128" s="78" t="s">
        <v>192</v>
      </c>
      <c r="X128" s="78" t="s">
        <v>184</v>
      </c>
      <c r="Y128" s="82" t="s">
        <v>193</v>
      </c>
      <c r="Z128" s="67" t="s">
        <v>687</v>
      </c>
    </row>
    <row r="129" spans="1:26" ht="65.150000000000006" customHeight="1">
      <c r="A129" s="81" t="s">
        <v>182</v>
      </c>
      <c r="B129" s="73" t="s">
        <v>626</v>
      </c>
      <c r="C129" s="67" t="s">
        <v>512</v>
      </c>
      <c r="D129" s="67" t="s">
        <v>184</v>
      </c>
      <c r="E129" s="67" t="s">
        <v>99</v>
      </c>
      <c r="F129" s="67" t="s">
        <v>99</v>
      </c>
      <c r="G129" s="73" t="s">
        <v>688</v>
      </c>
      <c r="H129" s="73" t="s">
        <v>688</v>
      </c>
      <c r="I129" s="82" t="s">
        <v>99</v>
      </c>
      <c r="J129" s="82" t="s">
        <v>99</v>
      </c>
      <c r="K129" s="85" t="s">
        <v>689</v>
      </c>
      <c r="L129" s="82" t="s">
        <v>215</v>
      </c>
      <c r="M129" s="67" t="s">
        <v>690</v>
      </c>
      <c r="N129" s="84">
        <v>29992.25</v>
      </c>
      <c r="O129" s="84">
        <v>5292.75</v>
      </c>
      <c r="P129" s="84">
        <v>29992.25</v>
      </c>
      <c r="Q129" s="84">
        <v>5292.75</v>
      </c>
      <c r="R129" s="67" t="s">
        <v>691</v>
      </c>
      <c r="S129" s="78" t="s">
        <v>184</v>
      </c>
      <c r="T129" s="78" t="s">
        <v>184</v>
      </c>
      <c r="U129" s="82" t="s">
        <v>77</v>
      </c>
      <c r="V129" s="78" t="s">
        <v>192</v>
      </c>
      <c r="W129" s="78" t="s">
        <v>192</v>
      </c>
      <c r="X129" s="78" t="s">
        <v>184</v>
      </c>
      <c r="Y129" s="82" t="s">
        <v>222</v>
      </c>
      <c r="Z129" s="67" t="s">
        <v>692</v>
      </c>
    </row>
    <row r="130" spans="1:26" ht="84.75" customHeight="1">
      <c r="A130" s="81" t="s">
        <v>182</v>
      </c>
      <c r="B130" s="73" t="s">
        <v>626</v>
      </c>
      <c r="C130" s="67" t="s">
        <v>512</v>
      </c>
      <c r="D130" s="67" t="s">
        <v>184</v>
      </c>
      <c r="E130" s="67" t="s">
        <v>99</v>
      </c>
      <c r="F130" s="67" t="s">
        <v>99</v>
      </c>
      <c r="G130" s="73" t="s">
        <v>693</v>
      </c>
      <c r="H130" s="73" t="s">
        <v>693</v>
      </c>
      <c r="I130" s="82" t="s">
        <v>99</v>
      </c>
      <c r="J130" s="82" t="s">
        <v>99</v>
      </c>
      <c r="K130" s="85" t="s">
        <v>694</v>
      </c>
      <c r="L130" s="82" t="s">
        <v>695</v>
      </c>
      <c r="M130" s="67" t="s">
        <v>696</v>
      </c>
      <c r="N130" s="84">
        <v>112010.92</v>
      </c>
      <c r="O130" s="84">
        <v>19766.64</v>
      </c>
      <c r="P130" s="84">
        <v>112010.92</v>
      </c>
      <c r="Q130" s="84">
        <v>19766.64</v>
      </c>
      <c r="R130" s="67" t="s">
        <v>697</v>
      </c>
      <c r="S130" s="78" t="s">
        <v>184</v>
      </c>
      <c r="T130" s="78" t="s">
        <v>184</v>
      </c>
      <c r="U130" s="82" t="s">
        <v>77</v>
      </c>
      <c r="V130" s="78" t="s">
        <v>192</v>
      </c>
      <c r="W130" s="78" t="s">
        <v>192</v>
      </c>
      <c r="X130" s="78" t="s">
        <v>184</v>
      </c>
      <c r="Y130" s="82" t="s">
        <v>222</v>
      </c>
      <c r="Z130" s="67" t="s">
        <v>698</v>
      </c>
    </row>
    <row r="131" spans="1:26" ht="90.9" customHeight="1">
      <c r="A131" s="81" t="s">
        <v>182</v>
      </c>
      <c r="B131" s="73" t="s">
        <v>626</v>
      </c>
      <c r="C131" s="67" t="s">
        <v>512</v>
      </c>
      <c r="D131" s="67" t="s">
        <v>184</v>
      </c>
      <c r="E131" s="67" t="s">
        <v>99</v>
      </c>
      <c r="F131" s="67" t="s">
        <v>99</v>
      </c>
      <c r="G131" s="73" t="s">
        <v>699</v>
      </c>
      <c r="H131" s="73" t="s">
        <v>699</v>
      </c>
      <c r="I131" s="82" t="s">
        <v>99</v>
      </c>
      <c r="J131" s="82" t="s">
        <v>99</v>
      </c>
      <c r="K131" s="85" t="s">
        <v>694</v>
      </c>
      <c r="L131" s="82" t="s">
        <v>231</v>
      </c>
      <c r="M131" s="67" t="s">
        <v>700</v>
      </c>
      <c r="N131" s="84">
        <v>71775</v>
      </c>
      <c r="O131" s="84">
        <v>16600</v>
      </c>
      <c r="P131" s="84">
        <v>71775</v>
      </c>
      <c r="Q131" s="84">
        <v>16600</v>
      </c>
      <c r="R131" s="67" t="s">
        <v>701</v>
      </c>
      <c r="S131" s="78" t="s">
        <v>184</v>
      </c>
      <c r="T131" s="78" t="s">
        <v>184</v>
      </c>
      <c r="U131" s="82" t="s">
        <v>77</v>
      </c>
      <c r="V131" s="78" t="s">
        <v>192</v>
      </c>
      <c r="W131" s="78" t="s">
        <v>192</v>
      </c>
      <c r="X131" s="78" t="s">
        <v>184</v>
      </c>
      <c r="Y131" s="82" t="s">
        <v>222</v>
      </c>
      <c r="Z131" s="67" t="s">
        <v>702</v>
      </c>
    </row>
    <row r="132" spans="1:26" ht="78" customHeight="1">
      <c r="A132" s="81" t="s">
        <v>182</v>
      </c>
      <c r="B132" s="73" t="s">
        <v>626</v>
      </c>
      <c r="C132" s="67" t="s">
        <v>512</v>
      </c>
      <c r="D132" s="67" t="s">
        <v>184</v>
      </c>
      <c r="E132" s="67" t="s">
        <v>99</v>
      </c>
      <c r="F132" s="67" t="s">
        <v>99</v>
      </c>
      <c r="G132" s="73" t="s">
        <v>703</v>
      </c>
      <c r="H132" s="73" t="s">
        <v>703</v>
      </c>
      <c r="I132" s="82" t="s">
        <v>99</v>
      </c>
      <c r="J132" s="82" t="s">
        <v>99</v>
      </c>
      <c r="K132" s="85" t="s">
        <v>704</v>
      </c>
      <c r="L132" s="82" t="s">
        <v>254</v>
      </c>
      <c r="M132" s="67" t="s">
        <v>705</v>
      </c>
      <c r="N132" s="84">
        <v>128211.87</v>
      </c>
      <c r="O132" s="84">
        <v>22625.63</v>
      </c>
      <c r="P132" s="84">
        <v>128211.87</v>
      </c>
      <c r="Q132" s="84">
        <v>22625.63</v>
      </c>
      <c r="R132" s="67" t="s">
        <v>706</v>
      </c>
      <c r="S132" s="78" t="s">
        <v>184</v>
      </c>
      <c r="T132" s="78" t="s">
        <v>184</v>
      </c>
      <c r="U132" s="82" t="s">
        <v>77</v>
      </c>
      <c r="V132" s="78" t="s">
        <v>192</v>
      </c>
      <c r="W132" s="78" t="s">
        <v>192</v>
      </c>
      <c r="X132" s="78" t="s">
        <v>184</v>
      </c>
      <c r="Y132" s="82" t="s">
        <v>222</v>
      </c>
      <c r="Z132" s="67" t="s">
        <v>707</v>
      </c>
    </row>
    <row r="133" spans="1:26" ht="104.15" customHeight="1">
      <c r="A133" s="81" t="s">
        <v>182</v>
      </c>
      <c r="B133" s="73" t="s">
        <v>511</v>
      </c>
      <c r="C133" s="67" t="s">
        <v>512</v>
      </c>
      <c r="D133" s="67" t="s">
        <v>184</v>
      </c>
      <c r="E133" s="67" t="s">
        <v>99</v>
      </c>
      <c r="F133" s="67" t="s">
        <v>99</v>
      </c>
      <c r="G133" s="73" t="s">
        <v>708</v>
      </c>
      <c r="H133" s="73" t="s">
        <v>708</v>
      </c>
      <c r="I133" s="82" t="s">
        <v>605</v>
      </c>
      <c r="J133" s="82" t="s">
        <v>605</v>
      </c>
      <c r="K133" s="85" t="s">
        <v>709</v>
      </c>
      <c r="L133" s="82" t="s">
        <v>710</v>
      </c>
      <c r="M133" s="67" t="s">
        <v>711</v>
      </c>
      <c r="N133" s="84">
        <v>70136.899999999994</v>
      </c>
      <c r="O133" s="84">
        <v>12377.1</v>
      </c>
      <c r="P133" s="84">
        <v>70136.899999999994</v>
      </c>
      <c r="Q133" s="84">
        <v>12377.1</v>
      </c>
      <c r="R133" s="67" t="s">
        <v>712</v>
      </c>
      <c r="S133" s="78" t="s">
        <v>184</v>
      </c>
      <c r="T133" s="78" t="s">
        <v>184</v>
      </c>
      <c r="U133" s="82">
        <v>0</v>
      </c>
      <c r="V133" s="78" t="s">
        <v>184</v>
      </c>
      <c r="W133" s="78" t="s">
        <v>192</v>
      </c>
      <c r="X133" s="78" t="s">
        <v>184</v>
      </c>
      <c r="Y133" s="82" t="s">
        <v>222</v>
      </c>
      <c r="Z133" s="67" t="s">
        <v>712</v>
      </c>
    </row>
    <row r="134" spans="1:26" ht="51.9" customHeight="1">
      <c r="A134" s="81" t="s">
        <v>182</v>
      </c>
      <c r="B134" s="73" t="s">
        <v>511</v>
      </c>
      <c r="C134" s="67" t="s">
        <v>512</v>
      </c>
      <c r="D134" s="67" t="s">
        <v>184</v>
      </c>
      <c r="E134" s="67" t="s">
        <v>99</v>
      </c>
      <c r="F134" s="67" t="s">
        <v>99</v>
      </c>
      <c r="G134" s="73" t="s">
        <v>713</v>
      </c>
      <c r="H134" s="73" t="s">
        <v>713</v>
      </c>
      <c r="I134" s="82" t="s">
        <v>605</v>
      </c>
      <c r="J134" s="82" t="s">
        <v>605</v>
      </c>
      <c r="K134" s="83" t="s">
        <v>714</v>
      </c>
      <c r="L134" s="82" t="s">
        <v>715</v>
      </c>
      <c r="M134" s="67" t="s">
        <v>716</v>
      </c>
      <c r="N134" s="84">
        <v>155545.43</v>
      </c>
      <c r="O134" s="84">
        <v>27449.200000000001</v>
      </c>
      <c r="P134" s="84">
        <v>155545.43</v>
      </c>
      <c r="Q134" s="84">
        <v>27449.200000000001</v>
      </c>
      <c r="R134" s="67" t="s">
        <v>717</v>
      </c>
      <c r="S134" s="78" t="s">
        <v>184</v>
      </c>
      <c r="T134" s="78" t="s">
        <v>184</v>
      </c>
      <c r="U134" s="82">
        <v>0</v>
      </c>
      <c r="V134" s="78" t="s">
        <v>184</v>
      </c>
      <c r="W134" s="78" t="s">
        <v>192</v>
      </c>
      <c r="X134" s="78" t="s">
        <v>184</v>
      </c>
      <c r="Y134" s="82" t="s">
        <v>222</v>
      </c>
      <c r="Z134" s="67" t="s">
        <v>717</v>
      </c>
    </row>
    <row r="135" spans="1:26" ht="51.9" customHeight="1">
      <c r="A135" s="81" t="s">
        <v>182</v>
      </c>
      <c r="B135" s="73" t="s">
        <v>511</v>
      </c>
      <c r="C135" s="67" t="s">
        <v>512</v>
      </c>
      <c r="D135" s="67" t="s">
        <v>184</v>
      </c>
      <c r="E135" s="67" t="s">
        <v>99</v>
      </c>
      <c r="F135" s="67" t="s">
        <v>99</v>
      </c>
      <c r="G135" s="73" t="s">
        <v>718</v>
      </c>
      <c r="H135" s="73" t="s">
        <v>718</v>
      </c>
      <c r="I135" s="82" t="s">
        <v>605</v>
      </c>
      <c r="J135" s="82" t="s">
        <v>605</v>
      </c>
      <c r="K135" s="83" t="s">
        <v>719</v>
      </c>
      <c r="L135" s="82" t="s">
        <v>720</v>
      </c>
      <c r="M135" s="67" t="s">
        <v>721</v>
      </c>
      <c r="N135" s="84">
        <v>13467.18</v>
      </c>
      <c r="O135" s="84">
        <v>2376.5700000000002</v>
      </c>
      <c r="P135" s="84">
        <v>13467.18</v>
      </c>
      <c r="Q135" s="84">
        <v>2376.5700000000002</v>
      </c>
      <c r="R135" s="67" t="s">
        <v>722</v>
      </c>
      <c r="S135" s="78" t="s">
        <v>184</v>
      </c>
      <c r="T135" s="78" t="s">
        <v>184</v>
      </c>
      <c r="U135" s="82">
        <v>0</v>
      </c>
      <c r="V135" s="78" t="s">
        <v>184</v>
      </c>
      <c r="W135" s="78" t="s">
        <v>192</v>
      </c>
      <c r="X135" s="78" t="s">
        <v>184</v>
      </c>
      <c r="Y135" s="82" t="s">
        <v>222</v>
      </c>
      <c r="Z135" s="67" t="s">
        <v>722</v>
      </c>
    </row>
    <row r="136" spans="1:26" ht="90.9" customHeight="1">
      <c r="A136" s="81" t="s">
        <v>182</v>
      </c>
      <c r="B136" s="73" t="s">
        <v>511</v>
      </c>
      <c r="C136" s="67" t="s">
        <v>512</v>
      </c>
      <c r="D136" s="67" t="s">
        <v>184</v>
      </c>
      <c r="E136" s="67" t="s">
        <v>99</v>
      </c>
      <c r="F136" s="67" t="s">
        <v>99</v>
      </c>
      <c r="G136" s="73" t="s">
        <v>723</v>
      </c>
      <c r="H136" s="73" t="s">
        <v>723</v>
      </c>
      <c r="I136" s="82" t="s">
        <v>605</v>
      </c>
      <c r="J136" s="82" t="s">
        <v>605</v>
      </c>
      <c r="K136" s="83" t="s">
        <v>724</v>
      </c>
      <c r="L136" s="82" t="s">
        <v>725</v>
      </c>
      <c r="M136" s="67" t="s">
        <v>726</v>
      </c>
      <c r="N136" s="84">
        <v>27279.68</v>
      </c>
      <c r="O136" s="84">
        <v>4814.07</v>
      </c>
      <c r="P136" s="84">
        <v>27279.68</v>
      </c>
      <c r="Q136" s="84">
        <v>4814.07</v>
      </c>
      <c r="R136" s="67" t="s">
        <v>727</v>
      </c>
      <c r="S136" s="78" t="s">
        <v>184</v>
      </c>
      <c r="T136" s="78" t="s">
        <v>184</v>
      </c>
      <c r="U136" s="82">
        <v>0</v>
      </c>
      <c r="V136" s="78" t="s">
        <v>184</v>
      </c>
      <c r="W136" s="78" t="s">
        <v>192</v>
      </c>
      <c r="X136" s="78" t="s">
        <v>192</v>
      </c>
      <c r="Y136" s="82" t="s">
        <v>222</v>
      </c>
      <c r="Z136" s="67" t="s">
        <v>727</v>
      </c>
    </row>
    <row r="137" spans="1:26" ht="65.150000000000006" customHeight="1">
      <c r="A137" s="81" t="s">
        <v>182</v>
      </c>
      <c r="B137" s="73" t="s">
        <v>511</v>
      </c>
      <c r="C137" s="67" t="s">
        <v>512</v>
      </c>
      <c r="D137" s="67" t="s">
        <v>563</v>
      </c>
      <c r="E137" s="67" t="s">
        <v>99</v>
      </c>
      <c r="F137" s="67" t="s">
        <v>99</v>
      </c>
      <c r="G137" s="73" t="s">
        <v>728</v>
      </c>
      <c r="H137" s="73" t="s">
        <v>728</v>
      </c>
      <c r="I137" s="82" t="s">
        <v>605</v>
      </c>
      <c r="J137" s="82" t="s">
        <v>605</v>
      </c>
      <c r="K137" s="85" t="s">
        <v>729</v>
      </c>
      <c r="L137" s="82" t="s">
        <v>730</v>
      </c>
      <c r="M137" s="67" t="s">
        <v>731</v>
      </c>
      <c r="N137" s="84">
        <v>123350.93</v>
      </c>
      <c r="O137" s="84">
        <v>21767.82</v>
      </c>
      <c r="P137" s="84">
        <v>123350.93</v>
      </c>
      <c r="Q137" s="84">
        <v>21767.82</v>
      </c>
      <c r="R137" s="67" t="s">
        <v>732</v>
      </c>
      <c r="S137" s="78" t="s">
        <v>192</v>
      </c>
      <c r="T137" s="78" t="s">
        <v>184</v>
      </c>
      <c r="U137" s="82">
        <v>0</v>
      </c>
      <c r="V137" s="78" t="s">
        <v>184</v>
      </c>
      <c r="W137" s="78" t="s">
        <v>192</v>
      </c>
      <c r="X137" s="78" t="s">
        <v>184</v>
      </c>
      <c r="Y137" s="82" t="s">
        <v>193</v>
      </c>
      <c r="Z137" s="67" t="s">
        <v>732</v>
      </c>
    </row>
    <row r="138" spans="1:26" ht="177" customHeight="1">
      <c r="A138" s="81" t="s">
        <v>182</v>
      </c>
      <c r="B138" s="73" t="s">
        <v>511</v>
      </c>
      <c r="C138" s="67" t="s">
        <v>512</v>
      </c>
      <c r="D138" s="67" t="s">
        <v>184</v>
      </c>
      <c r="E138" s="67" t="s">
        <v>99</v>
      </c>
      <c r="F138" s="67" t="s">
        <v>99</v>
      </c>
      <c r="G138" s="73" t="s">
        <v>733</v>
      </c>
      <c r="H138" s="73" t="s">
        <v>733</v>
      </c>
      <c r="I138" s="82" t="s">
        <v>605</v>
      </c>
      <c r="J138" s="82" t="s">
        <v>605</v>
      </c>
      <c r="K138" s="83" t="s">
        <v>734</v>
      </c>
      <c r="L138" s="73" t="s">
        <v>735</v>
      </c>
      <c r="M138" s="67" t="s">
        <v>736</v>
      </c>
      <c r="N138" s="84">
        <v>829758.01</v>
      </c>
      <c r="O138" s="84">
        <v>146427.89000000001</v>
      </c>
      <c r="P138" s="84">
        <v>829758.01</v>
      </c>
      <c r="Q138" s="84">
        <v>146427.89000000001</v>
      </c>
      <c r="R138" s="67" t="s">
        <v>737</v>
      </c>
      <c r="S138" s="78" t="s">
        <v>192</v>
      </c>
      <c r="T138" s="78" t="s">
        <v>184</v>
      </c>
      <c r="U138" s="82">
        <v>0</v>
      </c>
      <c r="V138" s="78" t="s">
        <v>184</v>
      </c>
      <c r="W138" s="78" t="s">
        <v>192</v>
      </c>
      <c r="X138" s="78" t="s">
        <v>184</v>
      </c>
      <c r="Y138" s="82" t="s">
        <v>193</v>
      </c>
      <c r="Z138" s="67" t="s">
        <v>737</v>
      </c>
    </row>
    <row r="139" spans="1:26" ht="51.9" customHeight="1">
      <c r="A139" s="50" t="s">
        <v>182</v>
      </c>
      <c r="B139" s="86" t="s">
        <v>511</v>
      </c>
      <c r="C139" s="87" t="s">
        <v>512</v>
      </c>
      <c r="D139" s="87" t="s">
        <v>184</v>
      </c>
      <c r="E139" s="87" t="s">
        <v>99</v>
      </c>
      <c r="F139" s="87" t="s">
        <v>99</v>
      </c>
      <c r="G139" s="86" t="s">
        <v>738</v>
      </c>
      <c r="H139" s="86" t="s">
        <v>225</v>
      </c>
      <c r="I139" s="86" t="s">
        <v>809</v>
      </c>
      <c r="J139" s="86" t="s">
        <v>739</v>
      </c>
      <c r="K139" s="89" t="s">
        <v>99</v>
      </c>
      <c r="L139" s="88" t="s">
        <v>225</v>
      </c>
      <c r="M139" s="87" t="s">
        <v>740</v>
      </c>
      <c r="N139" s="84">
        <v>407553.75</v>
      </c>
      <c r="O139" s="84">
        <v>71921.25</v>
      </c>
      <c r="P139" s="84">
        <v>2691.52</v>
      </c>
      <c r="Q139" s="84">
        <v>316.48</v>
      </c>
      <c r="R139" s="87" t="s">
        <v>741</v>
      </c>
      <c r="S139" s="90" t="s">
        <v>184</v>
      </c>
      <c r="T139" s="90" t="s">
        <v>184</v>
      </c>
      <c r="U139" s="88">
        <v>0</v>
      </c>
      <c r="V139" s="90" t="s">
        <v>184</v>
      </c>
      <c r="W139" s="90" t="s">
        <v>192</v>
      </c>
      <c r="X139" s="90" t="s">
        <v>184</v>
      </c>
      <c r="Y139" s="88" t="s">
        <v>222</v>
      </c>
      <c r="Z139" s="87" t="s">
        <v>741</v>
      </c>
    </row>
    <row r="140" spans="1:26" ht="34.5">
      <c r="A140" s="81" t="s">
        <v>182</v>
      </c>
      <c r="B140" s="73" t="s">
        <v>511</v>
      </c>
      <c r="C140" s="67" t="s">
        <v>512</v>
      </c>
      <c r="D140" s="67" t="s">
        <v>184</v>
      </c>
      <c r="E140" s="67" t="s">
        <v>99</v>
      </c>
      <c r="F140" s="67" t="s">
        <v>99</v>
      </c>
      <c r="G140" s="73" t="s">
        <v>742</v>
      </c>
      <c r="H140" s="73" t="s">
        <v>742</v>
      </c>
      <c r="I140" s="82" t="s">
        <v>743</v>
      </c>
      <c r="J140" s="82" t="s">
        <v>744</v>
      </c>
      <c r="K140" s="85" t="s">
        <v>99</v>
      </c>
      <c r="L140" s="82" t="s">
        <v>99</v>
      </c>
      <c r="M140" s="67" t="s">
        <v>745</v>
      </c>
      <c r="N140" s="84">
        <v>679660</v>
      </c>
      <c r="O140" s="84">
        <v>119940</v>
      </c>
      <c r="P140" s="84">
        <v>26843.52</v>
      </c>
      <c r="Q140" s="84">
        <v>3156.48</v>
      </c>
      <c r="R140" s="67" t="s">
        <v>746</v>
      </c>
      <c r="S140" s="78" t="s">
        <v>184</v>
      </c>
      <c r="T140" s="78" t="s">
        <v>184</v>
      </c>
      <c r="U140" s="82" t="s">
        <v>77</v>
      </c>
      <c r="V140" s="78" t="s">
        <v>192</v>
      </c>
      <c r="W140" s="78" t="s">
        <v>192</v>
      </c>
      <c r="X140" s="78" t="s">
        <v>184</v>
      </c>
      <c r="Y140" s="82" t="s">
        <v>222</v>
      </c>
      <c r="Z140" s="67" t="s">
        <v>747</v>
      </c>
    </row>
    <row r="141" spans="1:26" ht="34.5">
      <c r="A141" s="50" t="s">
        <v>182</v>
      </c>
      <c r="B141" s="86" t="s">
        <v>511</v>
      </c>
      <c r="C141" s="87" t="s">
        <v>512</v>
      </c>
      <c r="D141" s="87" t="s">
        <v>348</v>
      </c>
      <c r="E141" s="87" t="s">
        <v>99</v>
      </c>
      <c r="F141" s="87" t="s">
        <v>99</v>
      </c>
      <c r="G141" s="86" t="s">
        <v>610</v>
      </c>
      <c r="H141" s="86" t="s">
        <v>268</v>
      </c>
      <c r="I141" s="88" t="s">
        <v>99</v>
      </c>
      <c r="J141" s="88" t="s">
        <v>99</v>
      </c>
      <c r="K141" s="89" t="s">
        <v>99</v>
      </c>
      <c r="L141" s="88" t="s">
        <v>99</v>
      </c>
      <c r="M141" s="87" t="s">
        <v>748</v>
      </c>
      <c r="N141" s="84">
        <v>664525.75</v>
      </c>
      <c r="O141" s="84">
        <v>117269.25</v>
      </c>
      <c r="P141" s="84">
        <v>970.07</v>
      </c>
      <c r="Q141" s="84">
        <v>109.88</v>
      </c>
      <c r="R141" s="87" t="s">
        <v>749</v>
      </c>
      <c r="S141" s="90" t="s">
        <v>184</v>
      </c>
      <c r="T141" s="90" t="s">
        <v>184</v>
      </c>
      <c r="U141" s="88" t="s">
        <v>750</v>
      </c>
      <c r="V141" s="90" t="s">
        <v>184</v>
      </c>
      <c r="W141" s="90" t="s">
        <v>192</v>
      </c>
      <c r="X141" s="90" t="s">
        <v>348</v>
      </c>
      <c r="Y141" s="88" t="s">
        <v>193</v>
      </c>
      <c r="Z141" s="87" t="s">
        <v>99</v>
      </c>
    </row>
    <row r="142" spans="1:26" ht="69">
      <c r="A142" s="50" t="s">
        <v>182</v>
      </c>
      <c r="B142" s="86" t="s">
        <v>511</v>
      </c>
      <c r="C142" s="87" t="s">
        <v>512</v>
      </c>
      <c r="D142" s="87" t="s">
        <v>184</v>
      </c>
      <c r="E142" s="87" t="s">
        <v>751</v>
      </c>
      <c r="F142" s="87" t="s">
        <v>751</v>
      </c>
      <c r="G142" s="86" t="s">
        <v>752</v>
      </c>
      <c r="H142" s="86" t="s">
        <v>753</v>
      </c>
      <c r="I142" s="88" t="s">
        <v>99</v>
      </c>
      <c r="J142" s="88" t="s">
        <v>99</v>
      </c>
      <c r="K142" s="89" t="s">
        <v>99</v>
      </c>
      <c r="L142" s="88" t="s">
        <v>99</v>
      </c>
      <c r="M142" s="87" t="s">
        <v>754</v>
      </c>
      <c r="N142" s="84">
        <v>1140437.1100000001</v>
      </c>
      <c r="O142" s="84">
        <v>201253.61</v>
      </c>
      <c r="P142" s="84">
        <v>3587.76</v>
      </c>
      <c r="Q142" s="84">
        <v>412.24</v>
      </c>
      <c r="R142" s="87" t="s">
        <v>755</v>
      </c>
      <c r="S142" s="90" t="s">
        <v>184</v>
      </c>
      <c r="T142" s="90" t="s">
        <v>184</v>
      </c>
      <c r="U142" s="88" t="s">
        <v>750</v>
      </c>
      <c r="V142" s="90" t="s">
        <v>184</v>
      </c>
      <c r="W142" s="90" t="s">
        <v>192</v>
      </c>
      <c r="X142" s="90" t="s">
        <v>184</v>
      </c>
      <c r="Y142" s="88" t="s">
        <v>756</v>
      </c>
      <c r="Z142" s="87" t="s">
        <v>99</v>
      </c>
    </row>
    <row r="143" spans="1:26" ht="34.5">
      <c r="A143" s="50" t="s">
        <v>182</v>
      </c>
      <c r="B143" s="86" t="s">
        <v>511</v>
      </c>
      <c r="C143" s="87" t="s">
        <v>512</v>
      </c>
      <c r="D143" s="87" t="s">
        <v>184</v>
      </c>
      <c r="E143" s="87" t="s">
        <v>99</v>
      </c>
      <c r="F143" s="87" t="s">
        <v>99</v>
      </c>
      <c r="G143" s="86" t="s">
        <v>757</v>
      </c>
      <c r="H143" s="86" t="s">
        <v>758</v>
      </c>
      <c r="I143" s="88" t="s">
        <v>99</v>
      </c>
      <c r="J143" s="88" t="s">
        <v>99</v>
      </c>
      <c r="K143" s="89" t="s">
        <v>99</v>
      </c>
      <c r="L143" s="88" t="s">
        <v>99</v>
      </c>
      <c r="M143" s="87" t="s">
        <v>759</v>
      </c>
      <c r="N143" s="84">
        <v>351942.5</v>
      </c>
      <c r="O143" s="84">
        <v>62107.5</v>
      </c>
      <c r="P143" s="84">
        <v>9969.59</v>
      </c>
      <c r="Q143" s="84">
        <v>1170.4100000000001</v>
      </c>
      <c r="R143" s="87" t="s">
        <v>760</v>
      </c>
      <c r="S143" s="90" t="s">
        <v>184</v>
      </c>
      <c r="T143" s="90" t="s">
        <v>184</v>
      </c>
      <c r="U143" s="88" t="s">
        <v>77</v>
      </c>
      <c r="V143" s="90" t="s">
        <v>184</v>
      </c>
      <c r="W143" s="90" t="s">
        <v>192</v>
      </c>
      <c r="X143" s="90" t="s">
        <v>184</v>
      </c>
      <c r="Y143" s="88" t="s">
        <v>222</v>
      </c>
      <c r="Z143" s="87" t="s">
        <v>760</v>
      </c>
    </row>
    <row r="144" spans="1:26" ht="249.75" customHeight="1">
      <c r="A144" s="50" t="s">
        <v>761</v>
      </c>
      <c r="B144" s="86" t="s">
        <v>511</v>
      </c>
      <c r="C144" s="87" t="s">
        <v>512</v>
      </c>
      <c r="D144" s="87" t="s">
        <v>184</v>
      </c>
      <c r="E144" s="87" t="s">
        <v>99</v>
      </c>
      <c r="F144" s="87" t="s">
        <v>99</v>
      </c>
      <c r="G144" s="86" t="s">
        <v>762</v>
      </c>
      <c r="H144" s="86" t="s">
        <v>762</v>
      </c>
      <c r="I144" s="88" t="s">
        <v>99</v>
      </c>
      <c r="J144" s="88" t="s">
        <v>99</v>
      </c>
      <c r="K144" s="89" t="s">
        <v>99</v>
      </c>
      <c r="L144" s="88" t="s">
        <v>99</v>
      </c>
      <c r="M144" s="87" t="s">
        <v>763</v>
      </c>
      <c r="N144" s="84">
        <v>828740.79</v>
      </c>
      <c r="O144" s="84">
        <v>146248.38</v>
      </c>
      <c r="P144" s="84">
        <v>650.22</v>
      </c>
      <c r="Q144" s="84">
        <v>49.78</v>
      </c>
      <c r="R144" s="87" t="s">
        <v>764</v>
      </c>
      <c r="S144" s="90" t="s">
        <v>184</v>
      </c>
      <c r="T144" s="90" t="s">
        <v>184</v>
      </c>
      <c r="U144" s="88" t="s">
        <v>77</v>
      </c>
      <c r="V144" s="90" t="s">
        <v>184</v>
      </c>
      <c r="W144" s="90" t="s">
        <v>765</v>
      </c>
      <c r="X144" s="90" t="s">
        <v>184</v>
      </c>
      <c r="Y144" s="88" t="s">
        <v>193</v>
      </c>
      <c r="Z144" s="87" t="s">
        <v>766</v>
      </c>
    </row>
    <row r="145" spans="1:26" ht="23">
      <c r="A145" s="50" t="s">
        <v>182</v>
      </c>
      <c r="B145" s="86" t="s">
        <v>511</v>
      </c>
      <c r="C145" s="87" t="s">
        <v>512</v>
      </c>
      <c r="D145" s="87" t="s">
        <v>184</v>
      </c>
      <c r="E145" s="87" t="s">
        <v>99</v>
      </c>
      <c r="F145" s="87" t="s">
        <v>99</v>
      </c>
      <c r="G145" s="86" t="s">
        <v>570</v>
      </c>
      <c r="H145" s="86" t="s">
        <v>570</v>
      </c>
      <c r="I145" s="88" t="s">
        <v>99</v>
      </c>
      <c r="J145" s="88" t="s">
        <v>99</v>
      </c>
      <c r="K145" s="89" t="s">
        <v>99</v>
      </c>
      <c r="L145" s="88" t="s">
        <v>99</v>
      </c>
      <c r="M145" s="87" t="s">
        <v>767</v>
      </c>
      <c r="N145" s="84">
        <v>668068.12</v>
      </c>
      <c r="O145" s="84">
        <v>117894.38</v>
      </c>
      <c r="P145" s="84">
        <v>33232</v>
      </c>
      <c r="Q145" s="91">
        <v>3498.03</v>
      </c>
      <c r="R145" s="87" t="s">
        <v>768</v>
      </c>
      <c r="S145" s="90" t="s">
        <v>184</v>
      </c>
      <c r="T145" s="90" t="s">
        <v>184</v>
      </c>
      <c r="U145" s="88" t="s">
        <v>77</v>
      </c>
      <c r="V145" s="90" t="s">
        <v>184</v>
      </c>
      <c r="W145" s="90" t="s">
        <v>192</v>
      </c>
      <c r="X145" s="90" t="s">
        <v>184</v>
      </c>
      <c r="Y145" s="88" t="s">
        <v>193</v>
      </c>
      <c r="Z145" s="87" t="s">
        <v>769</v>
      </c>
    </row>
    <row r="146" spans="1:26" ht="191.25" customHeight="1">
      <c r="A146" s="50" t="s">
        <v>182</v>
      </c>
      <c r="B146" s="86" t="s">
        <v>511</v>
      </c>
      <c r="C146" s="87" t="s">
        <v>512</v>
      </c>
      <c r="D146" s="87" t="s">
        <v>184</v>
      </c>
      <c r="E146" s="87" t="s">
        <v>99</v>
      </c>
      <c r="F146" s="87" t="s">
        <v>99</v>
      </c>
      <c r="G146" s="86" t="s">
        <v>770</v>
      </c>
      <c r="H146" s="86" t="s">
        <v>514</v>
      </c>
      <c r="I146" s="88" t="s">
        <v>605</v>
      </c>
      <c r="J146" s="88" t="s">
        <v>605</v>
      </c>
      <c r="K146" s="89" t="s">
        <v>771</v>
      </c>
      <c r="L146" s="88" t="s">
        <v>514</v>
      </c>
      <c r="M146" s="87" t="s">
        <v>772</v>
      </c>
      <c r="N146" s="84">
        <v>1016193.36</v>
      </c>
      <c r="O146" s="84">
        <v>179328.24</v>
      </c>
      <c r="P146" s="84">
        <v>10184.700000000001</v>
      </c>
      <c r="Q146" s="84">
        <v>1797.3</v>
      </c>
      <c r="R146" s="87" t="s">
        <v>773</v>
      </c>
      <c r="S146" s="90" t="s">
        <v>184</v>
      </c>
      <c r="T146" s="90" t="s">
        <v>184</v>
      </c>
      <c r="U146" s="88" t="s">
        <v>77</v>
      </c>
      <c r="V146" s="90" t="s">
        <v>184</v>
      </c>
      <c r="W146" s="90" t="s">
        <v>192</v>
      </c>
      <c r="X146" s="90" t="s">
        <v>184</v>
      </c>
      <c r="Y146" s="88" t="s">
        <v>193</v>
      </c>
      <c r="Z146" s="87" t="s">
        <v>774</v>
      </c>
    </row>
    <row r="147" spans="1:26" ht="34.5">
      <c r="A147" s="50" t="s">
        <v>182</v>
      </c>
      <c r="B147" s="86" t="s">
        <v>511</v>
      </c>
      <c r="C147" s="87" t="s">
        <v>512</v>
      </c>
      <c r="D147" s="87" t="s">
        <v>184</v>
      </c>
      <c r="E147" s="87" t="s">
        <v>99</v>
      </c>
      <c r="F147" s="87" t="s">
        <v>99</v>
      </c>
      <c r="G147" s="86" t="s">
        <v>757</v>
      </c>
      <c r="H147" s="86" t="s">
        <v>758</v>
      </c>
      <c r="I147" s="86" t="s">
        <v>854</v>
      </c>
      <c r="J147" s="88" t="s">
        <v>855</v>
      </c>
      <c r="K147" s="89" t="s">
        <v>99</v>
      </c>
      <c r="L147" s="88" t="s">
        <v>99</v>
      </c>
      <c r="M147" s="87" t="s">
        <v>856</v>
      </c>
      <c r="N147" s="84">
        <v>353968.75</v>
      </c>
      <c r="O147" s="84">
        <v>0</v>
      </c>
      <c r="P147" s="84">
        <v>6853.28</v>
      </c>
      <c r="Q147" s="84">
        <v>0</v>
      </c>
      <c r="R147" s="87" t="s">
        <v>857</v>
      </c>
      <c r="S147" s="90" t="s">
        <v>184</v>
      </c>
      <c r="T147" s="90" t="s">
        <v>184</v>
      </c>
      <c r="U147" s="88" t="s">
        <v>77</v>
      </c>
      <c r="V147" s="90" t="s">
        <v>192</v>
      </c>
      <c r="W147" s="90" t="s">
        <v>192</v>
      </c>
      <c r="X147" s="90" t="s">
        <v>184</v>
      </c>
      <c r="Y147" s="88" t="s">
        <v>222</v>
      </c>
      <c r="Z147" s="87" t="s">
        <v>858</v>
      </c>
    </row>
    <row r="148" spans="1:26" ht="69">
      <c r="A148" s="50" t="s">
        <v>182</v>
      </c>
      <c r="B148" s="86" t="s">
        <v>511</v>
      </c>
      <c r="C148" s="87" t="s">
        <v>512</v>
      </c>
      <c r="D148" s="87" t="s">
        <v>184</v>
      </c>
      <c r="E148" s="87" t="s">
        <v>99</v>
      </c>
      <c r="F148" s="87" t="s">
        <v>99</v>
      </c>
      <c r="G148" s="86" t="s">
        <v>859</v>
      </c>
      <c r="H148" s="86" t="s">
        <v>242</v>
      </c>
      <c r="I148" s="88" t="s">
        <v>99</v>
      </c>
      <c r="J148" s="88" t="s">
        <v>99</v>
      </c>
      <c r="K148" s="89" t="s">
        <v>99</v>
      </c>
      <c r="L148" s="88" t="s">
        <v>99</v>
      </c>
      <c r="M148" s="87" t="s">
        <v>860</v>
      </c>
      <c r="N148" s="84">
        <v>376567.38</v>
      </c>
      <c r="O148" s="84">
        <v>0</v>
      </c>
      <c r="P148" s="84">
        <v>1280</v>
      </c>
      <c r="Q148" s="84">
        <v>1280</v>
      </c>
      <c r="R148" s="87" t="s">
        <v>861</v>
      </c>
      <c r="S148" s="90" t="s">
        <v>184</v>
      </c>
      <c r="T148" s="90" t="s">
        <v>184</v>
      </c>
      <c r="U148" s="88" t="s">
        <v>518</v>
      </c>
      <c r="V148" s="90" t="s">
        <v>184</v>
      </c>
      <c r="W148" s="90" t="s">
        <v>192</v>
      </c>
      <c r="X148" s="90" t="s">
        <v>184</v>
      </c>
      <c r="Y148" s="88" t="s">
        <v>193</v>
      </c>
      <c r="Z148" s="87" t="s">
        <v>862</v>
      </c>
    </row>
    <row r="149" spans="1:26" ht="69">
      <c r="A149" s="50" t="s">
        <v>182</v>
      </c>
      <c r="B149" s="86" t="s">
        <v>511</v>
      </c>
      <c r="C149" s="87" t="s">
        <v>512</v>
      </c>
      <c r="D149" s="87" t="s">
        <v>184</v>
      </c>
      <c r="E149" s="87" t="s">
        <v>99</v>
      </c>
      <c r="F149" s="87" t="s">
        <v>99</v>
      </c>
      <c r="G149" s="86" t="s">
        <v>859</v>
      </c>
      <c r="H149" s="86" t="s">
        <v>242</v>
      </c>
      <c r="I149" s="88" t="s">
        <v>99</v>
      </c>
      <c r="J149" s="88" t="s">
        <v>99</v>
      </c>
      <c r="K149" s="89" t="s">
        <v>99</v>
      </c>
      <c r="L149" s="88" t="s">
        <v>99</v>
      </c>
      <c r="M149" s="87" t="s">
        <v>860</v>
      </c>
      <c r="N149" s="84">
        <v>377049.37</v>
      </c>
      <c r="O149" s="84">
        <v>0</v>
      </c>
      <c r="P149" s="84">
        <v>1644</v>
      </c>
      <c r="Q149" s="84">
        <v>1644</v>
      </c>
      <c r="R149" s="87" t="s">
        <v>861</v>
      </c>
      <c r="S149" s="90" t="s">
        <v>184</v>
      </c>
      <c r="T149" s="90" t="s">
        <v>184</v>
      </c>
      <c r="U149" s="88" t="s">
        <v>518</v>
      </c>
      <c r="V149" s="90" t="s">
        <v>184</v>
      </c>
      <c r="W149" s="90" t="s">
        <v>192</v>
      </c>
      <c r="X149" s="90" t="s">
        <v>184</v>
      </c>
      <c r="Y149" s="88" t="s">
        <v>193</v>
      </c>
      <c r="Z149" s="87" t="s">
        <v>863</v>
      </c>
    </row>
    <row r="150" spans="1:26" ht="34.5">
      <c r="A150" s="50" t="s">
        <v>182</v>
      </c>
      <c r="B150" s="86" t="s">
        <v>511</v>
      </c>
      <c r="C150" s="87" t="s">
        <v>512</v>
      </c>
      <c r="D150" s="87" t="s">
        <v>184</v>
      </c>
      <c r="E150" s="87" t="s">
        <v>99</v>
      </c>
      <c r="F150" s="87" t="s">
        <v>99</v>
      </c>
      <c r="G150" s="86" t="s">
        <v>775</v>
      </c>
      <c r="H150" s="86" t="s">
        <v>650</v>
      </c>
      <c r="I150" s="86" t="s">
        <v>776</v>
      </c>
      <c r="J150" s="88" t="s">
        <v>777</v>
      </c>
      <c r="K150" s="89" t="s">
        <v>771</v>
      </c>
      <c r="L150" s="88" t="s">
        <v>650</v>
      </c>
      <c r="M150" s="87" t="s">
        <v>778</v>
      </c>
      <c r="N150" s="84">
        <v>715845.13</v>
      </c>
      <c r="O150" s="84">
        <v>126325.62</v>
      </c>
      <c r="P150" s="84">
        <v>4534.28</v>
      </c>
      <c r="Q150" s="84">
        <v>465.72</v>
      </c>
      <c r="R150" s="87" t="s">
        <v>779</v>
      </c>
      <c r="S150" s="92" t="s">
        <v>184</v>
      </c>
      <c r="T150" s="92" t="s">
        <v>184</v>
      </c>
      <c r="U150" s="88" t="s">
        <v>77</v>
      </c>
      <c r="V150" s="90" t="s">
        <v>184</v>
      </c>
      <c r="W150" s="90" t="s">
        <v>192</v>
      </c>
      <c r="X150" s="90" t="s">
        <v>184</v>
      </c>
      <c r="Y150" s="88" t="s">
        <v>222</v>
      </c>
      <c r="Z150" s="87" t="s">
        <v>780</v>
      </c>
    </row>
    <row r="151" spans="1:26" ht="46.5" thickBot="1">
      <c r="A151" s="50" t="s">
        <v>182</v>
      </c>
      <c r="B151" s="86" t="s">
        <v>781</v>
      </c>
      <c r="C151" s="87" t="s">
        <v>512</v>
      </c>
      <c r="D151" s="87" t="s">
        <v>184</v>
      </c>
      <c r="E151" s="87" t="s">
        <v>99</v>
      </c>
      <c r="F151" s="87" t="s">
        <v>99</v>
      </c>
      <c r="G151" s="86" t="s">
        <v>782</v>
      </c>
      <c r="H151" s="86" t="s">
        <v>188</v>
      </c>
      <c r="I151" s="86" t="s">
        <v>99</v>
      </c>
      <c r="J151" s="86" t="s">
        <v>99</v>
      </c>
      <c r="K151" s="93" t="s">
        <v>99</v>
      </c>
      <c r="L151" s="86" t="s">
        <v>99</v>
      </c>
      <c r="M151" s="86" t="s">
        <v>783</v>
      </c>
      <c r="N151" s="94">
        <v>1397796.4</v>
      </c>
      <c r="O151" s="95">
        <v>0</v>
      </c>
      <c r="P151" s="94">
        <v>23512.5</v>
      </c>
      <c r="Q151" s="95">
        <v>0</v>
      </c>
      <c r="R151" s="86" t="s">
        <v>784</v>
      </c>
      <c r="S151" s="86" t="s">
        <v>184</v>
      </c>
      <c r="T151" s="86" t="s">
        <v>184</v>
      </c>
      <c r="U151" s="86" t="s">
        <v>99</v>
      </c>
      <c r="V151" s="86" t="s">
        <v>99</v>
      </c>
      <c r="W151" s="86" t="s">
        <v>192</v>
      </c>
      <c r="X151" s="86" t="s">
        <v>184</v>
      </c>
      <c r="Y151" s="86" t="s">
        <v>193</v>
      </c>
      <c r="Z151" s="86"/>
    </row>
    <row r="152" spans="1:26" ht="15" thickBot="1">
      <c r="A152" s="96"/>
      <c r="B152" s="97"/>
      <c r="C152" s="98"/>
      <c r="D152" s="98"/>
      <c r="E152" s="98"/>
      <c r="F152" s="98"/>
      <c r="G152" s="98"/>
      <c r="H152" s="98"/>
      <c r="I152" s="98"/>
      <c r="J152" s="98"/>
      <c r="K152" s="98"/>
      <c r="L152" s="98"/>
      <c r="M152" s="98"/>
      <c r="O152" s="98"/>
      <c r="P152" s="76">
        <f>SUM(P10:P20,P27:P151)</f>
        <v>41347662.720000006</v>
      </c>
      <c r="Q152" s="98"/>
      <c r="R152" s="96"/>
      <c r="S152" s="98"/>
      <c r="T152" s="98"/>
      <c r="U152" s="98"/>
      <c r="V152" s="98"/>
      <c r="W152" s="98"/>
      <c r="X152" s="98"/>
      <c r="Y152" s="98"/>
      <c r="Z152" s="96"/>
    </row>
    <row r="153" spans="1:26">
      <c r="A153" s="96"/>
      <c r="B153" s="97"/>
      <c r="C153" s="98"/>
      <c r="D153" s="98"/>
      <c r="E153" s="98"/>
      <c r="F153" s="98"/>
      <c r="G153" s="98"/>
      <c r="H153" s="98"/>
      <c r="I153" s="98"/>
      <c r="J153" s="98"/>
      <c r="K153" s="98"/>
      <c r="L153" s="98"/>
      <c r="M153" s="98"/>
      <c r="N153" s="98"/>
      <c r="O153" s="98"/>
      <c r="P153" s="98"/>
      <c r="Q153" s="98"/>
      <c r="R153" s="96"/>
      <c r="S153" s="98"/>
      <c r="T153" s="98"/>
      <c r="U153" s="98"/>
      <c r="V153" s="98"/>
      <c r="W153" s="98"/>
      <c r="X153" s="98"/>
      <c r="Y153" s="98"/>
      <c r="Z153" s="96"/>
    </row>
  </sheetData>
  <autoFilter ref="A6:Z151" xr:uid="{00000000-0009-0000-0000-000002000000}">
    <filterColumn colId="13" showButton="0"/>
    <filterColumn colId="15" showButton="0"/>
    <filterColumn colId="19" showButton="0"/>
  </autoFilter>
  <mergeCells count="27">
    <mergeCell ref="M20:M26"/>
    <mergeCell ref="R20:R26"/>
    <mergeCell ref="R6:R7"/>
    <mergeCell ref="T6:U6"/>
    <mergeCell ref="A20:A26"/>
    <mergeCell ref="B20:B26"/>
    <mergeCell ref="C20:C26"/>
    <mergeCell ref="D20:D26"/>
    <mergeCell ref="E20:E26"/>
    <mergeCell ref="F20:F26"/>
    <mergeCell ref="G20:G26"/>
    <mergeCell ref="H20:H26"/>
    <mergeCell ref="J6:J7"/>
    <mergeCell ref="K6:K7"/>
    <mergeCell ref="L6:L7"/>
    <mergeCell ref="M6:M7"/>
    <mergeCell ref="N6:O6"/>
    <mergeCell ref="P6:Q6"/>
    <mergeCell ref="A5:F5"/>
    <mergeCell ref="A6:A7"/>
    <mergeCell ref="B6:B7"/>
    <mergeCell ref="C6:C7"/>
    <mergeCell ref="E6:E7"/>
    <mergeCell ref="F6:F7"/>
    <mergeCell ref="G6:G7"/>
    <mergeCell ref="H6:H7"/>
    <mergeCell ref="I6:I7"/>
  </mergeCells>
  <pageMargins left="0.7" right="0.7" top="0.75" bottom="0.75" header="0.3" footer="0.3"/>
  <pageSetup paperSize="9" scale="10" fitToHeight="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9"/>
  <sheetViews>
    <sheetView zoomScale="90" zoomScaleNormal="90" zoomScaleSheetLayoutView="90" workbookViewId="0">
      <selection activeCell="D12" sqref="D12"/>
    </sheetView>
  </sheetViews>
  <sheetFormatPr defaultRowHeight="14.5"/>
  <cols>
    <col min="1" max="1" width="40.54296875" customWidth="1"/>
    <col min="2" max="2" width="35.54296875" customWidth="1"/>
    <col min="3" max="3" width="21.54296875" customWidth="1"/>
  </cols>
  <sheetData>
    <row r="1" spans="1:10" s="45" customFormat="1" ht="24.65" customHeight="1">
      <c r="A1" s="30" t="s">
        <v>11</v>
      </c>
      <c r="B1" s="30" t="s">
        <v>24</v>
      </c>
      <c r="C1"/>
      <c r="D1"/>
      <c r="E1"/>
    </row>
    <row r="2" spans="1:10">
      <c r="A2" s="3"/>
    </row>
    <row r="3" spans="1:10" ht="14.4" customHeight="1">
      <c r="A3" s="4" t="s">
        <v>823</v>
      </c>
    </row>
    <row r="4" spans="1:10" ht="15" thickBot="1"/>
    <row r="5" spans="1:10">
      <c r="A5" s="214" t="s">
        <v>785</v>
      </c>
      <c r="B5" s="216" t="s">
        <v>811</v>
      </c>
    </row>
    <row r="6" spans="1:10">
      <c r="A6" s="215"/>
      <c r="B6" s="217"/>
      <c r="D6" s="53"/>
      <c r="E6" s="53"/>
      <c r="I6" s="53"/>
    </row>
    <row r="7" spans="1:10" ht="56.25" customHeight="1">
      <c r="A7" s="142" t="s">
        <v>812</v>
      </c>
      <c r="B7" s="143" t="s">
        <v>849</v>
      </c>
      <c r="C7" s="140"/>
      <c r="D7" s="54"/>
      <c r="E7" s="57"/>
      <c r="F7" s="58"/>
      <c r="G7" s="61"/>
      <c r="H7" s="61"/>
      <c r="I7" s="60"/>
      <c r="J7" s="59"/>
    </row>
    <row r="8" spans="1:10" ht="43.5" customHeight="1" thickBot="1">
      <c r="A8" s="144" t="s">
        <v>813</v>
      </c>
      <c r="B8" s="145"/>
      <c r="C8" s="141"/>
      <c r="D8" s="55"/>
      <c r="E8" s="56"/>
      <c r="F8" s="55"/>
      <c r="G8" s="63"/>
      <c r="H8" s="62"/>
      <c r="I8" s="61"/>
    </row>
    <row r="9" spans="1:10">
      <c r="C9" s="52"/>
      <c r="D9" s="52"/>
      <c r="E9" s="52"/>
      <c r="F9" s="52"/>
      <c r="G9" s="52"/>
    </row>
  </sheetData>
  <mergeCells count="2">
    <mergeCell ref="A5:A6"/>
    <mergeCell ref="B5:B6"/>
  </mergeCells>
  <pageMargins left="0.7" right="0.7" top="0.75" bottom="0.75" header="0.3" footer="0.3"/>
  <pageSetup paperSize="9" scale="1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33"/>
  <sheetViews>
    <sheetView zoomScale="90" zoomScaleNormal="90" workbookViewId="0">
      <selection activeCell="E16" sqref="E16"/>
    </sheetView>
  </sheetViews>
  <sheetFormatPr defaultRowHeight="14.5"/>
  <cols>
    <col min="1" max="1" width="57.6328125" customWidth="1"/>
    <col min="2" max="3" width="15.6328125" customWidth="1"/>
    <col min="4" max="4" width="16.36328125" customWidth="1"/>
    <col min="5" max="5" width="44.54296875" customWidth="1"/>
  </cols>
  <sheetData>
    <row r="1" spans="1:7">
      <c r="A1" s="4" t="s">
        <v>11</v>
      </c>
      <c r="B1" s="4" t="s">
        <v>24</v>
      </c>
    </row>
    <row r="2" spans="1:7">
      <c r="A2" s="4"/>
    </row>
    <row r="3" spans="1:7">
      <c r="A3" s="4" t="s">
        <v>814</v>
      </c>
      <c r="B3" s="25"/>
    </row>
    <row r="4" spans="1:7" ht="15" thickBot="1"/>
    <row r="5" spans="1:7">
      <c r="A5" s="214" t="s">
        <v>785</v>
      </c>
      <c r="B5" s="218" t="s">
        <v>815</v>
      </c>
      <c r="C5" s="218" t="s">
        <v>816</v>
      </c>
      <c r="D5" s="218" t="s">
        <v>817</v>
      </c>
      <c r="E5" s="216" t="s">
        <v>818</v>
      </c>
    </row>
    <row r="6" spans="1:7" ht="33" customHeight="1">
      <c r="A6" s="215"/>
      <c r="B6" s="219"/>
      <c r="C6" s="219"/>
      <c r="D6" s="219"/>
      <c r="E6" s="217"/>
    </row>
    <row r="7" spans="1:7">
      <c r="A7" s="47">
        <v>1</v>
      </c>
      <c r="B7" s="48">
        <v>2</v>
      </c>
      <c r="C7" s="48">
        <v>3</v>
      </c>
      <c r="D7" s="49">
        <v>4</v>
      </c>
      <c r="E7" s="46">
        <v>5</v>
      </c>
    </row>
    <row r="8" spans="1:7" ht="98.15" customHeight="1">
      <c r="A8" s="148" t="s">
        <v>874</v>
      </c>
      <c r="B8" s="109" t="s">
        <v>829</v>
      </c>
      <c r="C8" s="109" t="s">
        <v>875</v>
      </c>
      <c r="D8" s="177" t="s">
        <v>828</v>
      </c>
      <c r="E8" s="175" t="s">
        <v>876</v>
      </c>
    </row>
    <row r="9" spans="1:7" ht="141.5" customHeight="1">
      <c r="A9" s="148" t="s">
        <v>819</v>
      </c>
      <c r="B9" s="109" t="s">
        <v>889</v>
      </c>
      <c r="C9" s="109" t="s">
        <v>877</v>
      </c>
      <c r="D9" s="110">
        <v>0.88</v>
      </c>
      <c r="E9" s="251" t="s">
        <v>881</v>
      </c>
    </row>
    <row r="10" spans="1:7" ht="27" customHeight="1">
      <c r="A10" s="148" t="s">
        <v>820</v>
      </c>
      <c r="B10" s="111">
        <v>20255</v>
      </c>
      <c r="C10" s="111">
        <v>6490</v>
      </c>
      <c r="D10" s="110">
        <v>3.12</v>
      </c>
      <c r="E10" s="251" t="s">
        <v>850</v>
      </c>
      <c r="F10" s="146"/>
      <c r="G10" s="59"/>
    </row>
    <row r="11" spans="1:7" ht="23">
      <c r="A11" s="148" t="s">
        <v>821</v>
      </c>
      <c r="B11" s="111">
        <v>17754</v>
      </c>
      <c r="C11" s="110">
        <v>0.45</v>
      </c>
      <c r="D11" s="110">
        <v>1.95</v>
      </c>
      <c r="E11" s="251" t="s">
        <v>850</v>
      </c>
      <c r="F11" s="141"/>
      <c r="G11" s="59"/>
    </row>
    <row r="12" spans="1:7" ht="35.5">
      <c r="A12" s="148" t="s">
        <v>824</v>
      </c>
      <c r="B12" s="112">
        <v>1309979</v>
      </c>
      <c r="C12" s="112">
        <v>1417185</v>
      </c>
      <c r="D12" s="113">
        <v>0.92</v>
      </c>
      <c r="E12" s="149" t="s">
        <v>851</v>
      </c>
      <c r="F12" s="52"/>
      <c r="G12" s="59"/>
    </row>
    <row r="13" spans="1:7" ht="58.5">
      <c r="A13" s="148" t="s">
        <v>825</v>
      </c>
      <c r="B13" s="114">
        <v>62433932</v>
      </c>
      <c r="C13" s="114">
        <v>77672400</v>
      </c>
      <c r="D13" s="113">
        <v>0.8</v>
      </c>
      <c r="E13" s="149" t="s">
        <v>852</v>
      </c>
      <c r="G13" s="59"/>
    </row>
    <row r="14" spans="1:7" ht="35.5">
      <c r="A14" s="148" t="s">
        <v>822</v>
      </c>
      <c r="B14" s="115">
        <v>85</v>
      </c>
      <c r="C14" s="115">
        <v>44</v>
      </c>
      <c r="D14" s="113">
        <v>1.93</v>
      </c>
      <c r="E14" s="149" t="s">
        <v>851</v>
      </c>
      <c r="G14" s="59"/>
    </row>
    <row r="15" spans="1:7" ht="166" customHeight="1">
      <c r="A15" s="148" t="s">
        <v>826</v>
      </c>
      <c r="B15" s="109">
        <v>0</v>
      </c>
      <c r="C15" s="109">
        <v>420</v>
      </c>
      <c r="D15" s="178">
        <v>0</v>
      </c>
      <c r="E15" s="175" t="s">
        <v>880</v>
      </c>
      <c r="F15" s="147"/>
      <c r="G15" s="59"/>
    </row>
    <row r="16" spans="1:7" ht="167.5" customHeight="1" thickBot="1">
      <c r="A16" s="150" t="s">
        <v>827</v>
      </c>
      <c r="B16" s="151">
        <v>0</v>
      </c>
      <c r="C16" s="252">
        <v>79</v>
      </c>
      <c r="D16" s="179">
        <v>0</v>
      </c>
      <c r="E16" s="176" t="s">
        <v>880</v>
      </c>
      <c r="F16" s="141"/>
      <c r="G16" s="59"/>
    </row>
    <row r="17" spans="1:6">
      <c r="F17" s="52"/>
    </row>
    <row r="19" spans="1:6">
      <c r="A19" s="161" t="s">
        <v>882</v>
      </c>
      <c r="B19" s="162"/>
      <c r="C19" s="162"/>
      <c r="D19" s="162"/>
      <c r="E19" s="162"/>
    </row>
    <row r="20" spans="1:6">
      <c r="A20" s="162"/>
      <c r="B20" s="162"/>
      <c r="C20" s="162"/>
      <c r="D20" s="162"/>
      <c r="E20" s="162"/>
    </row>
    <row r="21" spans="1:6">
      <c r="A21" s="162"/>
      <c r="B21" s="162"/>
      <c r="C21" s="162"/>
      <c r="D21" s="162"/>
      <c r="E21" s="162"/>
    </row>
    <row r="22" spans="1:6">
      <c r="A22" s="162"/>
      <c r="B22" s="162"/>
      <c r="C22" s="162"/>
      <c r="D22" s="162"/>
      <c r="E22" s="162"/>
    </row>
    <row r="23" spans="1:6">
      <c r="A23" s="162"/>
      <c r="B23" s="162"/>
      <c r="C23" s="162"/>
      <c r="D23" s="162"/>
      <c r="E23" s="162"/>
    </row>
    <row r="24" spans="1:6">
      <c r="A24" s="162"/>
      <c r="B24" s="162"/>
      <c r="C24" s="162"/>
      <c r="D24" s="162"/>
      <c r="E24" s="162"/>
    </row>
    <row r="25" spans="1:6">
      <c r="A25" s="162"/>
      <c r="B25" s="162"/>
      <c r="C25" s="162"/>
      <c r="D25" s="162"/>
      <c r="E25" s="162"/>
    </row>
    <row r="26" spans="1:6">
      <c r="A26" s="162"/>
      <c r="B26" s="162"/>
      <c r="C26" s="162"/>
      <c r="D26" s="162"/>
      <c r="E26" s="162"/>
    </row>
    <row r="27" spans="1:6">
      <c r="A27" s="162"/>
      <c r="B27" s="162"/>
      <c r="C27" s="162"/>
      <c r="D27" s="162"/>
      <c r="E27" s="162"/>
    </row>
    <row r="28" spans="1:6" ht="12.65" customHeight="1">
      <c r="A28" s="162"/>
      <c r="B28" s="162"/>
      <c r="C28" s="162"/>
      <c r="D28" s="162"/>
      <c r="E28" s="162"/>
    </row>
    <row r="29" spans="1:6" ht="14.4" hidden="1" customHeight="1">
      <c r="A29" s="162"/>
      <c r="B29" s="162"/>
      <c r="C29" s="162"/>
      <c r="D29" s="162"/>
      <c r="E29" s="162"/>
    </row>
    <row r="30" spans="1:6" ht="14.4" hidden="1" customHeight="1">
      <c r="A30" s="162"/>
      <c r="B30" s="162"/>
      <c r="C30" s="162"/>
      <c r="D30" s="162"/>
      <c r="E30" s="162"/>
    </row>
    <row r="31" spans="1:6" ht="14.4" hidden="1" customHeight="1">
      <c r="A31" s="162"/>
      <c r="B31" s="162"/>
      <c r="C31" s="162"/>
      <c r="D31" s="162"/>
      <c r="E31" s="162"/>
    </row>
    <row r="32" spans="1:6" ht="14.4" hidden="1" customHeight="1">
      <c r="A32" s="162"/>
      <c r="B32" s="162"/>
      <c r="C32" s="162"/>
      <c r="D32" s="162"/>
      <c r="E32" s="162"/>
    </row>
    <row r="33" spans="1:5" ht="14.4" hidden="1" customHeight="1">
      <c r="A33" s="162"/>
      <c r="B33" s="162"/>
      <c r="C33" s="162"/>
      <c r="D33" s="162"/>
      <c r="E33" s="162"/>
    </row>
  </sheetData>
  <mergeCells count="5">
    <mergeCell ref="A5:A6"/>
    <mergeCell ref="B5:B6"/>
    <mergeCell ref="C5:C6"/>
    <mergeCell ref="D5:D6"/>
    <mergeCell ref="E5:E6"/>
  </mergeCells>
  <pageMargins left="0.7" right="0.7" top="0.75" bottom="0.75" header="0.3" footer="0.3"/>
  <pageSetup paperSize="9" scale="6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Nazwane zakresy</vt:lpstr>
      </vt:variant>
      <vt:variant>
        <vt:i4>3</vt:i4>
      </vt:variant>
    </vt:vector>
  </HeadingPairs>
  <TitlesOfParts>
    <vt:vector size="8" baseType="lpstr">
      <vt:lpstr>WM_alokacja_kontraktacja</vt:lpstr>
      <vt:lpstr>WM_Plany Działań</vt:lpstr>
      <vt:lpstr>WM_Projekty COVID</vt:lpstr>
      <vt:lpstr>WM_ewaluacja</vt:lpstr>
      <vt:lpstr>WM_wskaźniki</vt:lpstr>
      <vt:lpstr>WM_alokacja_kontraktacja!Obszar_wydruku</vt:lpstr>
      <vt:lpstr>WM_ewaluacja!Obszar_wydruku</vt:lpstr>
      <vt:lpstr>'WM_Plany Działań'!Obszar_wydruku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Karnas Monika</cp:lastModifiedBy>
  <cp:lastPrinted>2022-06-08T08:26:31Z</cp:lastPrinted>
  <dcterms:created xsi:type="dcterms:W3CDTF">2017-09-14T07:20:33Z</dcterms:created>
  <dcterms:modified xsi:type="dcterms:W3CDTF">2022-06-08T12:23:54Z</dcterms:modified>
</cp:coreProperties>
</file>